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5480" windowHeight="10680" activeTab="2"/>
  </bookViews>
  <sheets>
    <sheet name="PROGRAM 2013 ITM (3)" sheetId="1" r:id="rId1"/>
    <sheet name="PROGRAM 2013 ITM (2)" sheetId="2" r:id="rId2"/>
    <sheet name="PROGRAM 2013 ITM" sheetId="3" r:id="rId3"/>
    <sheet name="Foaie1" sheetId="4" r:id="rId4"/>
  </sheets>
  <definedNames>
    <definedName name="_xlnm.Print_Titles" localSheetId="2">'PROGRAM 2013 ITM'!$10:$11</definedName>
    <definedName name="_xlnm.Print_Titles" localSheetId="1">'PROGRAM 2013 ITM (2)'!$12:$13</definedName>
    <definedName name="_xlnm.Print_Titles" localSheetId="0">'PROGRAM 2013 ITM (3)'!$12:$13</definedName>
  </definedNames>
  <calcPr fullCalcOnLoad="1"/>
</workbook>
</file>

<file path=xl/sharedStrings.xml><?xml version="1.0" encoding="utf-8"?>
<sst xmlns="http://schemas.openxmlformats.org/spreadsheetml/2006/main" count="4545" uniqueCount="716">
  <si>
    <t>INSPECTIA MUNCII</t>
  </si>
  <si>
    <t>Cod CPV</t>
  </si>
  <si>
    <t>Servicii gaze</t>
  </si>
  <si>
    <t xml:space="preserve">Servicii medicale de medicina muncii </t>
  </si>
  <si>
    <t>Asigurare auto CASCO</t>
  </si>
  <si>
    <t>l</t>
  </si>
  <si>
    <t>Telefoane fixe</t>
  </si>
  <si>
    <t>Apă minerală</t>
  </si>
  <si>
    <t>Butuc yala pentru broasca de usa</t>
  </si>
  <si>
    <t>buc</t>
  </si>
  <si>
    <t>set</t>
  </si>
  <si>
    <t>Chei yale</t>
  </si>
  <si>
    <t>Balamale pentru usi</t>
  </si>
  <si>
    <t>Tub fluorescent 18 w</t>
  </si>
  <si>
    <t>Becuri economice 100 w</t>
  </si>
  <si>
    <t>U.M</t>
  </si>
  <si>
    <t xml:space="preserve">Servicii energie electrică </t>
  </si>
  <si>
    <t xml:space="preserve">Servicii apă </t>
  </si>
  <si>
    <t>Servicii de colectare a deşeurilor</t>
  </si>
  <si>
    <t>pers</t>
  </si>
  <si>
    <t xml:space="preserve">Intrerupatoare </t>
  </si>
  <si>
    <t>Lichid antigel</t>
  </si>
  <si>
    <t>Acumulatori auto</t>
  </si>
  <si>
    <t>Stampile</t>
  </si>
  <si>
    <t>Servicii de perfectionare profesionala</t>
  </si>
  <si>
    <t>Tub fluorescent 40-60 w</t>
  </si>
  <si>
    <t>Baterii alcaline</t>
  </si>
  <si>
    <t>Calculatoare de birou</t>
  </si>
  <si>
    <t>Mouse</t>
  </si>
  <si>
    <r>
      <t>CAPITOLUL 2</t>
    </r>
    <r>
      <rPr>
        <b/>
        <sz val="10"/>
        <rFont val="Arial"/>
        <family val="2"/>
      </rPr>
      <t>. MATERIALE PENTRU CURATENIE - 20.01.02</t>
    </r>
  </si>
  <si>
    <r>
      <t>CAPITOLUL 5.</t>
    </r>
    <r>
      <rPr>
        <b/>
        <sz val="10"/>
        <rFont val="Arial"/>
        <family val="2"/>
      </rPr>
      <t xml:space="preserve"> CARBURANŢI ŞI LUBRIFIANŢI - 20.01.05</t>
    </r>
  </si>
  <si>
    <r>
      <t>CAPITOLUL 6.</t>
    </r>
    <r>
      <rPr>
        <b/>
        <sz val="10"/>
        <rFont val="Arial"/>
        <family val="2"/>
      </rPr>
      <t xml:space="preserve"> PIESE DE SCHIMB - 20.01.06</t>
    </r>
  </si>
  <si>
    <r>
      <t>CAPITOLUL 7.</t>
    </r>
    <r>
      <rPr>
        <b/>
        <sz val="10"/>
        <rFont val="Arial"/>
        <family val="2"/>
      </rPr>
      <t xml:space="preserve"> POSTA, TELECOMUNICATII, RADIO, TV, INTERNET - 20.01.08</t>
    </r>
  </si>
  <si>
    <r>
      <t>CAPITOLUL 8</t>
    </r>
    <r>
      <rPr>
        <b/>
        <sz val="10"/>
        <rFont val="Arial"/>
        <family val="2"/>
      </rPr>
      <t>. ALTE BUNURI ŞI SERVICII PENTRU INTREŢINERE ŞI FUNCŢIONARE - 20.01.30</t>
    </r>
  </si>
  <si>
    <r>
      <t>CAPITOLUL 10.</t>
    </r>
    <r>
      <rPr>
        <b/>
        <sz val="10"/>
        <rFont val="Arial"/>
        <family val="2"/>
      </rPr>
      <t xml:space="preserve"> BUNURI DE NATURA OBIECTELOR DE INVENTAR - 20.05</t>
    </r>
  </si>
  <si>
    <r>
      <t>CAPITOLUL 1</t>
    </r>
    <r>
      <rPr>
        <b/>
        <sz val="10"/>
        <color indexed="9"/>
        <rFont val="Arial"/>
        <family val="2"/>
      </rPr>
      <t>. FURNITURI DE BIROU - 20.01.01</t>
    </r>
  </si>
  <si>
    <r>
      <t>CAPITOLUL 3.</t>
    </r>
    <r>
      <rPr>
        <b/>
        <sz val="10"/>
        <color indexed="9"/>
        <rFont val="Arial"/>
        <family val="2"/>
      </rPr>
      <t xml:space="preserve"> ILUMINAT, INCALZIRE SI FORTA MOTRICA - 20.01.03</t>
    </r>
  </si>
  <si>
    <r>
      <t>CAPITOLUL 4.</t>
    </r>
    <r>
      <rPr>
        <b/>
        <sz val="10"/>
        <color indexed="9"/>
        <rFont val="Arial"/>
        <family val="2"/>
      </rPr>
      <t xml:space="preserve"> APA, CANAL, SALUBRITATE - 20.01.04</t>
    </r>
  </si>
  <si>
    <r>
      <t>CAPITOLUL 9.</t>
    </r>
    <r>
      <rPr>
        <b/>
        <sz val="10"/>
        <color indexed="9"/>
        <rFont val="Arial"/>
        <family val="2"/>
      </rPr>
      <t xml:space="preserve"> REPARAŢII CURENTE - 20.02</t>
    </r>
  </si>
  <si>
    <t>Unitati hard disk</t>
  </si>
  <si>
    <t>Servicii de certificare a semnaturii electronice</t>
  </si>
  <si>
    <t>Servicii de intretinere a centralei telefonice</t>
  </si>
  <si>
    <t xml:space="preserve">Motorina </t>
  </si>
  <si>
    <r>
      <t>CAPITOLUL 12</t>
    </r>
    <r>
      <rPr>
        <b/>
        <sz val="10"/>
        <rFont val="Arial"/>
        <family val="2"/>
      </rPr>
      <t>. CARŢI, PUBLICATII ŞI MATERIALE DOCUMENTARE - 20.11</t>
    </r>
  </si>
  <si>
    <t>Servicii postale de distribuire a ziarelor si a periodicelor</t>
  </si>
  <si>
    <r>
      <t>CAPITOLUL 11</t>
    </r>
    <r>
      <rPr>
        <b/>
        <sz val="10"/>
        <color indexed="9"/>
        <rFont val="Arial"/>
        <family val="2"/>
      </rPr>
      <t>. DEPLASARI, DETASARI, TRANSFERARI - 20.06</t>
    </r>
  </si>
  <si>
    <t xml:space="preserve">Servicii de cazare la hotel </t>
  </si>
  <si>
    <t xml:space="preserve">buc </t>
  </si>
  <si>
    <t xml:space="preserve">              PROGRAMUL ANUAL AL ACHIZITIILOR PUBLICE 2012- APARAT CENTRAL</t>
  </si>
  <si>
    <t>Produse de curatat pentru automobile (lichid parbriz, solutii )</t>
  </si>
  <si>
    <t xml:space="preserve">Starter ( 18 w, 40 w) </t>
  </si>
  <si>
    <t xml:space="preserve">Truse medicale </t>
  </si>
  <si>
    <t>Trusa de scule</t>
  </si>
  <si>
    <t>Broasca  (usa )</t>
  </si>
  <si>
    <t>Broasca  (mobilier )</t>
  </si>
  <si>
    <t>Produse de curatat</t>
  </si>
  <si>
    <t>Accesorii pentru birou</t>
  </si>
  <si>
    <t>Imprimate la comanda</t>
  </si>
  <si>
    <t>echivalenta  4,5 lei/euro</t>
  </si>
  <si>
    <t>Anunt de intentie</t>
  </si>
  <si>
    <t>Procedura aplicata</t>
  </si>
  <si>
    <t>Termen finalizare contract</t>
  </si>
  <si>
    <t>Responsabil</t>
  </si>
  <si>
    <t>Data estimata incepere procedura</t>
  </si>
  <si>
    <t>Nr. crt</t>
  </si>
  <si>
    <t>Obiectul contractului/ acordului cadru</t>
  </si>
  <si>
    <t>Cantitate</t>
  </si>
  <si>
    <t>Valoarea estimata fara TVA</t>
  </si>
  <si>
    <t>Valoarea estimata cu TVA</t>
  </si>
  <si>
    <t>lei</t>
  </si>
  <si>
    <t>euro</t>
  </si>
  <si>
    <t>nu</t>
  </si>
  <si>
    <t>Data estimata finalizare procedura</t>
  </si>
  <si>
    <r>
      <t>CAPITOLUL 13</t>
    </r>
    <r>
      <rPr>
        <b/>
        <sz val="10"/>
        <rFont val="Arial"/>
        <family val="2"/>
      </rPr>
      <t>. PREGATIRE PROFESIONALA - 20.13</t>
    </r>
  </si>
  <si>
    <r>
      <t>CAPITOLUL 14</t>
    </r>
    <r>
      <rPr>
        <b/>
        <sz val="10"/>
        <rFont val="Arial"/>
        <family val="2"/>
      </rPr>
      <t>. PROTECŢIA MUNCII - 20.14</t>
    </r>
  </si>
  <si>
    <t>atribuire directa</t>
  </si>
  <si>
    <t>cumparare directa</t>
  </si>
  <si>
    <t>CHELBA NICOLAI</t>
  </si>
  <si>
    <t>cerere oferte</t>
  </si>
  <si>
    <t>INTOCMIT,</t>
  </si>
  <si>
    <t>Ec. CHELBA NICOLAI</t>
  </si>
  <si>
    <t>Ec. OPRITESCU LUCIANA</t>
  </si>
  <si>
    <t xml:space="preserve"> </t>
  </si>
  <si>
    <t>buc.</t>
  </si>
  <si>
    <t>Calculatoare PENTIUM 4+licenta</t>
  </si>
  <si>
    <t>Laptop-uri+licenta</t>
  </si>
  <si>
    <t>Imprimanta color</t>
  </si>
  <si>
    <t>Imprimante</t>
  </si>
  <si>
    <t>Multifunctional color</t>
  </si>
  <si>
    <t>Aparat aer conditionat</t>
  </si>
  <si>
    <t>Servicii de televiziune prin cablu</t>
  </si>
  <si>
    <t>MINISTERUL MUNCII, FAMILIEI, PROTECTIEI SOCIALE SI PERSOANELOR VARSNICE</t>
  </si>
  <si>
    <t>Autoturisme</t>
  </si>
  <si>
    <t>Autoturisme de teren</t>
  </si>
  <si>
    <t>Aparate foto</t>
  </si>
  <si>
    <t>39830000-9</t>
  </si>
  <si>
    <t>30125100-2</t>
  </si>
  <si>
    <t>30197643-5</t>
  </si>
  <si>
    <t>22458000-5</t>
  </si>
  <si>
    <t>22852000-7</t>
  </si>
  <si>
    <t>top</t>
  </si>
  <si>
    <t>65310000-9</t>
  </si>
  <si>
    <t>65210000-8</t>
  </si>
  <si>
    <t>65111000-4</t>
  </si>
  <si>
    <t>90511000-2</t>
  </si>
  <si>
    <t xml:space="preserve">Benzina fara plumb </t>
  </si>
  <si>
    <t>09132100-4</t>
  </si>
  <si>
    <t>09134200-9</t>
  </si>
  <si>
    <t>30233132-5</t>
  </si>
  <si>
    <t>Unitati de memorie</t>
  </si>
  <si>
    <t>30233100-2</t>
  </si>
  <si>
    <t>Servicii de telefonie mobila</t>
  </si>
  <si>
    <t>Servicii de telefonie fixa</t>
  </si>
  <si>
    <t>64212000-5</t>
  </si>
  <si>
    <t>64211000-8</t>
  </si>
  <si>
    <t>64110000-0</t>
  </si>
  <si>
    <t>50712000-9</t>
  </si>
  <si>
    <t>30213000-5</t>
  </si>
  <si>
    <t>30213100-6</t>
  </si>
  <si>
    <t>30232130-4</t>
  </si>
  <si>
    <t>30232110-8</t>
  </si>
  <si>
    <t>34110000-1</t>
  </si>
  <si>
    <t>Sursa pentru server</t>
  </si>
  <si>
    <t>Server</t>
  </si>
  <si>
    <t>48820000-2</t>
  </si>
  <si>
    <t>31682530-4</t>
  </si>
  <si>
    <t>30121400-7</t>
  </si>
  <si>
    <t>39717200-3</t>
  </si>
  <si>
    <t>39721410-9</t>
  </si>
  <si>
    <t>38653200-9</t>
  </si>
  <si>
    <t>85147000-1</t>
  </si>
  <si>
    <t>15981000-8</t>
  </si>
  <si>
    <t>66514110-0</t>
  </si>
  <si>
    <t>66516100-1</t>
  </si>
  <si>
    <t>79132100-9</t>
  </si>
  <si>
    <t>63712210-8</t>
  </si>
  <si>
    <t>71314000-2</t>
  </si>
  <si>
    <r>
      <t>CAPITOLUL 15</t>
    </r>
    <r>
      <rPr>
        <b/>
        <sz val="10"/>
        <rFont val="Arial"/>
        <family val="2"/>
      </rPr>
      <t>. RECLAMA SI PUBLICITATE - 20.30.01</t>
    </r>
  </si>
  <si>
    <t>793410000-6</t>
  </si>
  <si>
    <t>70310000-7</t>
  </si>
  <si>
    <t>80570000-0</t>
  </si>
  <si>
    <t xml:space="preserve">Carti - Publicaţii(diverse edituri) </t>
  </si>
  <si>
    <t>64111000-7</t>
  </si>
  <si>
    <t>22120000-7</t>
  </si>
  <si>
    <t xml:space="preserve">Servicii de transport  </t>
  </si>
  <si>
    <t>55110000-4</t>
  </si>
  <si>
    <t>60000000-8</t>
  </si>
  <si>
    <t xml:space="preserve">Scaune </t>
  </si>
  <si>
    <t>Stingatoare</t>
  </si>
  <si>
    <t>Surse neintreruptibile</t>
  </si>
  <si>
    <t>Telefoane mobile</t>
  </si>
  <si>
    <t>31154000-0</t>
  </si>
  <si>
    <t>32250000-0</t>
  </si>
  <si>
    <t>30192152-1</t>
  </si>
  <si>
    <t>33141623-3</t>
  </si>
  <si>
    <t>32522000-8</t>
  </si>
  <si>
    <t>30141200-1</t>
  </si>
  <si>
    <t>30237460-1</t>
  </si>
  <si>
    <t>39112000-0</t>
  </si>
  <si>
    <t>44512940-3</t>
  </si>
  <si>
    <t>35111000-5</t>
  </si>
  <si>
    <t>Servicii de reparare tamplarie</t>
  </si>
  <si>
    <t>Servicii de reparare  a instalatiilor  mecanice de construcţii (aer condiţionat + centrala termică )</t>
  </si>
  <si>
    <t>Servicii de reparare a instalaţiilor electrice de construcţii</t>
  </si>
  <si>
    <t>Servicii de reparare a mobilierului</t>
  </si>
  <si>
    <t>Reparatii constructii (tencuieli, zugrăveli, vopsire)</t>
  </si>
  <si>
    <t>50711000-2</t>
  </si>
  <si>
    <t>45453000-7</t>
  </si>
  <si>
    <t>50850000-8</t>
  </si>
  <si>
    <t>45421000-4</t>
  </si>
  <si>
    <t>92232000-6</t>
  </si>
  <si>
    <t>50112000-3</t>
  </si>
  <si>
    <t>50413200-5</t>
  </si>
  <si>
    <t xml:space="preserve">Servicii de paza </t>
  </si>
  <si>
    <t>79713000-5</t>
  </si>
  <si>
    <t>Servicii de verificare si intretinere a instalatiilor de aer conditionat</t>
  </si>
  <si>
    <t>50531200-8</t>
  </si>
  <si>
    <t>Servicii de asistenta tehnica si service la instalatiile sanitare si instalatia termica(mai putin centrala termica si instalatia de gaz)</t>
  </si>
  <si>
    <t>50720000-8</t>
  </si>
  <si>
    <t>90910000-9</t>
  </si>
  <si>
    <t>Servicii de asistenta tehnica software</t>
  </si>
  <si>
    <t>72261000-2</t>
  </si>
  <si>
    <t>50323100-6</t>
  </si>
  <si>
    <t xml:space="preserve">Servicii de întretinere a calculatoarelor si a laptop-lor </t>
  </si>
  <si>
    <t>50324000-2</t>
  </si>
  <si>
    <t>50334130-5</t>
  </si>
  <si>
    <t>Servicii de curatenie</t>
  </si>
  <si>
    <t>31431000-6</t>
  </si>
  <si>
    <t>44523100-3</t>
  </si>
  <si>
    <t>31411000-0</t>
  </si>
  <si>
    <t>Banda izolanta</t>
  </si>
  <si>
    <t>44424200-0</t>
  </si>
  <si>
    <t>31531000-7</t>
  </si>
  <si>
    <t>44521110-2</t>
  </si>
  <si>
    <t>44521140-1</t>
  </si>
  <si>
    <t>28632400-5</t>
  </si>
  <si>
    <t>44522200-7</t>
  </si>
  <si>
    <t>31214100-0</t>
  </si>
  <si>
    <t>39831500-1</t>
  </si>
  <si>
    <t>30237410-6</t>
  </si>
  <si>
    <t>31532510-2</t>
  </si>
  <si>
    <t>31532910-6</t>
  </si>
  <si>
    <t>Anvelope auto</t>
  </si>
  <si>
    <t>34351100-3</t>
  </si>
  <si>
    <t>Prize</t>
  </si>
  <si>
    <t>Tastatura pentru computere</t>
  </si>
  <si>
    <t>31224100-3</t>
  </si>
  <si>
    <t>Stergatoare de parbriz</t>
  </si>
  <si>
    <t>34300000-0</t>
  </si>
  <si>
    <t>Steaguri+lance</t>
  </si>
  <si>
    <t>35821000-5</t>
  </si>
  <si>
    <t>Holz-suruburi</t>
  </si>
  <si>
    <t>44531300-4</t>
  </si>
  <si>
    <t>31224200-4</t>
  </si>
  <si>
    <t>24951311-8</t>
  </si>
  <si>
    <t>44511120-2</t>
  </si>
  <si>
    <t>Switch-uri</t>
  </si>
  <si>
    <t>48219500-1</t>
  </si>
  <si>
    <t>Triunghi reflectorizant</t>
  </si>
  <si>
    <t>Lacat</t>
  </si>
  <si>
    <t>Unelte(lopeti, greble, cazma, etc.)</t>
  </si>
  <si>
    <t>44521210-3</t>
  </si>
  <si>
    <t>35261000-1</t>
  </si>
  <si>
    <t>Cablu tractare auto</t>
  </si>
  <si>
    <t>44317000-5</t>
  </si>
  <si>
    <t>Containere si pubele</t>
  </si>
  <si>
    <t>34928480-6</t>
  </si>
  <si>
    <t xml:space="preserve">                                                   INSPECTOR SEF</t>
  </si>
  <si>
    <t xml:space="preserve">                                                                                                                Se aproba,</t>
  </si>
  <si>
    <t xml:space="preserve">                                       Ec. KASAI PAVEL</t>
  </si>
  <si>
    <t xml:space="preserve">Cartuse-toner </t>
  </si>
  <si>
    <t>90923000-3</t>
  </si>
  <si>
    <t>Becuri pentru autoturisme</t>
  </si>
  <si>
    <t>31512100-9</t>
  </si>
  <si>
    <t xml:space="preserve">Mufe si conectori </t>
  </si>
  <si>
    <t>Prelungitoare electrice(3ml; 5ml; ;10ml.)</t>
  </si>
  <si>
    <t>31224810-3</t>
  </si>
  <si>
    <t>Anunturi concursuri, licitatii, etc.(ziar, Monitorul Oficial)</t>
  </si>
  <si>
    <t>Servicii verificare impamantare prize</t>
  </si>
  <si>
    <t>Placute inscriptionate</t>
  </si>
  <si>
    <t>Servicii telpark</t>
  </si>
  <si>
    <t>98351100-9</t>
  </si>
  <si>
    <t>Cuptor pentru imprimante si copiatoare</t>
  </si>
  <si>
    <t>Scaner  pentru imprimante si copiatoare</t>
  </si>
  <si>
    <t>Role</t>
  </si>
  <si>
    <r>
      <t>CAPITOLUL 16</t>
    </r>
    <r>
      <rPr>
        <b/>
        <sz val="10"/>
        <rFont val="Arial"/>
        <family val="2"/>
      </rPr>
      <t>. PRIME DE ASIGURARE NON-VIATA - 20.30.03</t>
    </r>
  </si>
  <si>
    <t>CAPITOLUL 17 CHELTUIELI CU CHIRIII - 20.30.04</t>
  </si>
  <si>
    <t>Hartie si articole din hartie</t>
  </si>
  <si>
    <t>1.1</t>
  </si>
  <si>
    <t>1.2</t>
  </si>
  <si>
    <t>1.3</t>
  </si>
  <si>
    <t>Hartie copiator A4</t>
  </si>
  <si>
    <t>Hartie copiator A3</t>
  </si>
  <si>
    <t>30197600-2</t>
  </si>
  <si>
    <t>Organizare si arhivare</t>
  </si>
  <si>
    <t>2.1</t>
  </si>
  <si>
    <t>2.2</t>
  </si>
  <si>
    <t>2.3</t>
  </si>
  <si>
    <t>2.4</t>
  </si>
  <si>
    <t>2.5</t>
  </si>
  <si>
    <t>2.6</t>
  </si>
  <si>
    <t>Bibliorafturi</t>
  </si>
  <si>
    <t>Folii de protectie</t>
  </si>
  <si>
    <t xml:space="preserve">Alonje </t>
  </si>
  <si>
    <t>Separatoare</t>
  </si>
  <si>
    <t xml:space="preserve">Dosare cu sina </t>
  </si>
  <si>
    <t>Dosare de incopciat</t>
  </si>
  <si>
    <t>Dosare plic</t>
  </si>
  <si>
    <t>2.7</t>
  </si>
  <si>
    <t>2.8</t>
  </si>
  <si>
    <t>Tavite documente</t>
  </si>
  <si>
    <t>2.9</t>
  </si>
  <si>
    <t>Cos pentru hartie</t>
  </si>
  <si>
    <t>2.10</t>
  </si>
  <si>
    <t>Dosare de plastic</t>
  </si>
  <si>
    <t>2.11</t>
  </si>
  <si>
    <t>Mapa de birou</t>
  </si>
  <si>
    <t>3.1</t>
  </si>
  <si>
    <t>3.2</t>
  </si>
  <si>
    <t>3.3</t>
  </si>
  <si>
    <t>3.4</t>
  </si>
  <si>
    <t>3.5</t>
  </si>
  <si>
    <t>3.6</t>
  </si>
  <si>
    <t>3.7</t>
  </si>
  <si>
    <t>3.8</t>
  </si>
  <si>
    <t>Textmarker diverse culori</t>
  </si>
  <si>
    <t>Fluid corector</t>
  </si>
  <si>
    <t>Diluant fluid corector</t>
  </si>
  <si>
    <t>Creion corector</t>
  </si>
  <si>
    <t>Creion mecanic(0,5; 0,7mm)</t>
  </si>
  <si>
    <t>Pixuri</t>
  </si>
  <si>
    <t>Rollere</t>
  </si>
  <si>
    <t>Linere</t>
  </si>
  <si>
    <t>3.9</t>
  </si>
  <si>
    <t>3.10</t>
  </si>
  <si>
    <t>3.11</t>
  </si>
  <si>
    <t>3.12</t>
  </si>
  <si>
    <t>Creioane</t>
  </si>
  <si>
    <t>Ascutitoare metalica</t>
  </si>
  <si>
    <t>Radiere</t>
  </si>
  <si>
    <t>Mine de pix</t>
  </si>
  <si>
    <t>4.1</t>
  </si>
  <si>
    <t>4.2</t>
  </si>
  <si>
    <t>4.3</t>
  </si>
  <si>
    <t>4.4</t>
  </si>
  <si>
    <t>4.5</t>
  </si>
  <si>
    <t>Instrumente de scris si corectat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</si>
  <si>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</si>
  <si>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</si>
  <si>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</si>
  <si>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</si>
  <si>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</si>
  <si>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</si>
  <si>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</si>
  <si>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</si>
  <si>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</si>
  <si>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</si>
  <si>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</si>
  <si>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</si>
  <si>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</si>
  <si>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</si>
  <si>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</si>
  <si>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Buretiera</t>
  </si>
  <si>
    <t>39263000-3</t>
  </si>
  <si>
    <t>30192160-0</t>
  </si>
  <si>
    <t>44832200-3</t>
  </si>
  <si>
    <t>Lipici solid</t>
  </si>
  <si>
    <t>30192121-5</t>
  </si>
  <si>
    <t>37822100-7</t>
  </si>
  <si>
    <t>Pioneze</t>
  </si>
  <si>
    <t>cutii</t>
  </si>
  <si>
    <t>30197130-6</t>
  </si>
  <si>
    <t>Spray curatare echipamente IT</t>
  </si>
  <si>
    <t>31214110-3</t>
  </si>
  <si>
    <t>Scotch gel lipit stampile</t>
  </si>
  <si>
    <t>22459100-3</t>
  </si>
  <si>
    <t>30192000-1</t>
  </si>
  <si>
    <t>Suport cub hartie</t>
  </si>
  <si>
    <t>30192126-0</t>
  </si>
  <si>
    <t>Scotch lat</t>
  </si>
  <si>
    <t>DVD-uri</t>
  </si>
  <si>
    <t>30234400-2</t>
  </si>
  <si>
    <t>Agrafe</t>
  </si>
  <si>
    <t>30197220-4</t>
  </si>
  <si>
    <t>Cutter</t>
  </si>
  <si>
    <t>Scotch ingust</t>
  </si>
  <si>
    <t>role</t>
  </si>
  <si>
    <t>19521100-5</t>
  </si>
  <si>
    <t>39292400-9</t>
  </si>
  <si>
    <t>Marker permanent negru</t>
  </si>
  <si>
    <t>30192125-3</t>
  </si>
  <si>
    <t>30192130-1</t>
  </si>
  <si>
    <t>30192100-2</t>
  </si>
  <si>
    <t>30197210-1</t>
  </si>
  <si>
    <t>39264000-0</t>
  </si>
  <si>
    <t>30192133-2</t>
  </si>
  <si>
    <t>39226220-0</t>
  </si>
  <si>
    <t>30193200-0</t>
  </si>
  <si>
    <t>Capsator nr. 24/6</t>
  </si>
  <si>
    <t>Decapsator</t>
  </si>
  <si>
    <t>Sfoara bumbac</t>
  </si>
  <si>
    <t>ghem</t>
  </si>
  <si>
    <t>Foarfeca</t>
  </si>
  <si>
    <t>30197321-2</t>
  </si>
  <si>
    <t>30197320-5</t>
  </si>
  <si>
    <t>39541140-9</t>
  </si>
  <si>
    <t>Organizer</t>
  </si>
  <si>
    <t>Dispenser post-it</t>
  </si>
  <si>
    <t>Post-it-uri</t>
  </si>
  <si>
    <t>CD-uri</t>
  </si>
  <si>
    <t>30234300-1</t>
  </si>
  <si>
    <t>4.21</t>
  </si>
  <si>
    <t xml:space="preserve">Perforatoare </t>
  </si>
  <si>
    <t>30197330-8</t>
  </si>
  <si>
    <t>4.22</t>
  </si>
  <si>
    <t>4.23</t>
  </si>
  <si>
    <t>4.24</t>
  </si>
  <si>
    <t>4.25</t>
  </si>
  <si>
    <t>Capse 24/6</t>
  </si>
  <si>
    <t>30197100-7</t>
  </si>
  <si>
    <t>Ace cu gamalie</t>
  </si>
  <si>
    <t>39263300-3</t>
  </si>
  <si>
    <t>Rigle</t>
  </si>
  <si>
    <t>39292500-0</t>
  </si>
  <si>
    <t>Tus</t>
  </si>
  <si>
    <t>4.26</t>
  </si>
  <si>
    <t>Tusiera</t>
  </si>
  <si>
    <t>22612000-3</t>
  </si>
  <si>
    <t>30192111-2</t>
  </si>
  <si>
    <t>5.1</t>
  </si>
  <si>
    <t>5.2</t>
  </si>
  <si>
    <t>5.3</t>
  </si>
  <si>
    <t>Cartuse-toner pentru imprimante</t>
  </si>
  <si>
    <t>Cartuse-toner pentru multifunctionale</t>
  </si>
  <si>
    <t>Cartuse-toner pentru fax-uri</t>
  </si>
  <si>
    <t>Formulare, imprimate (tipizate)</t>
  </si>
  <si>
    <t>6.1</t>
  </si>
  <si>
    <t>6.2</t>
  </si>
  <si>
    <t>6.3</t>
  </si>
  <si>
    <t>6.4</t>
  </si>
  <si>
    <t>6.5</t>
  </si>
  <si>
    <t>6.6</t>
  </si>
  <si>
    <t>Foi parcurs persoane</t>
  </si>
  <si>
    <t>bloc</t>
  </si>
  <si>
    <t>Dispozitie pentru caserie</t>
  </si>
  <si>
    <t>Condica de prezenta</t>
  </si>
  <si>
    <t>Registre intrare-iesire</t>
  </si>
  <si>
    <t>Ordin de deplasare</t>
  </si>
  <si>
    <t>Fisa de magazie</t>
  </si>
  <si>
    <t>6.7</t>
  </si>
  <si>
    <t>Carnet CEC-banca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</si>
  <si>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</si>
  <si>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</si>
  <si>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</si>
  <si>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</si>
  <si>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</si>
  <si>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</si>
  <si>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</si>
  <si>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</si>
  <si>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</si>
  <si>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</si>
  <si>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Proces verbal de control</t>
  </si>
  <si>
    <t>Proces verbal de sistare a activitatii</t>
  </si>
  <si>
    <t>Proces verbal de constatare si sanctionare a contraventiilor</t>
  </si>
  <si>
    <t>Instiintare in domeniul securitatii si sanatatii in munca</t>
  </si>
  <si>
    <t xml:space="preserve">Instiintare in domeniul relatiilor de munca </t>
  </si>
  <si>
    <t>Date privind unitatea</t>
  </si>
  <si>
    <t>Anexa de constatare a neconformitatilor si a masurilor dispuse in domeniul securitatii si sanatatii in munca</t>
  </si>
  <si>
    <t>Registrul de evidenta a formularelor cu regim special</t>
  </si>
  <si>
    <t>7.11</t>
  </si>
  <si>
    <t>7.12</t>
  </si>
  <si>
    <t>7.13</t>
  </si>
  <si>
    <t>Registru control ANAF-CRM</t>
  </si>
  <si>
    <t>Registru control ANAF-SSM</t>
  </si>
  <si>
    <t>Registru arhiva</t>
  </si>
  <si>
    <t>22800000-8</t>
  </si>
  <si>
    <t>2.12</t>
  </si>
  <si>
    <t>Banda adeziva</t>
  </si>
  <si>
    <t>1.4</t>
  </si>
  <si>
    <t>1.5</t>
  </si>
  <si>
    <t>1.6</t>
  </si>
  <si>
    <t>1.7</t>
  </si>
  <si>
    <t>1.8</t>
  </si>
  <si>
    <t>1.9</t>
  </si>
  <si>
    <t>1.10</t>
  </si>
  <si>
    <t>Plic C4 alb autoadeziv</t>
  </si>
  <si>
    <t>Plic C5 alb autoadeziv</t>
  </si>
  <si>
    <t>Plic C6 alb autoadeziv</t>
  </si>
  <si>
    <t>Plic cu burduf</t>
  </si>
  <si>
    <t xml:space="preserve">Plic cu fereastra pe dreapta </t>
  </si>
  <si>
    <t>Plic pentru CD-uri</t>
  </si>
  <si>
    <t>30199230-1</t>
  </si>
  <si>
    <t>1.11</t>
  </si>
  <si>
    <t>30199000-0</t>
  </si>
  <si>
    <t>1.12</t>
  </si>
  <si>
    <t>1.13</t>
  </si>
  <si>
    <t>1.14</t>
  </si>
  <si>
    <t>1.15</t>
  </si>
  <si>
    <t>Registru cartonat A4-100 file(dictando/matematica)</t>
  </si>
  <si>
    <t>22810000-1</t>
  </si>
  <si>
    <t>Textmarker 6 culori /set</t>
  </si>
  <si>
    <t>Caiet A5 dictando 80 file</t>
  </si>
  <si>
    <t>22830000-7</t>
  </si>
  <si>
    <t>22816100-4</t>
  </si>
  <si>
    <t>Notes autoadeziv 4 culori /set</t>
  </si>
  <si>
    <t>1.16</t>
  </si>
  <si>
    <t xml:space="preserve">Notes autoadeziv - galben </t>
  </si>
  <si>
    <t>4.27</t>
  </si>
  <si>
    <t>Inele elastice</t>
  </si>
  <si>
    <t>cutie</t>
  </si>
  <si>
    <t>44425100-6</t>
  </si>
  <si>
    <t>Datiere automate</t>
  </si>
  <si>
    <t>30192150-7</t>
  </si>
  <si>
    <t>1.17</t>
  </si>
  <si>
    <t>Repertoare A4 100 file</t>
  </si>
  <si>
    <t>Hartie copiator color</t>
  </si>
  <si>
    <t>3.13</t>
  </si>
  <si>
    <t>TOTAL  CAP. 1:</t>
  </si>
  <si>
    <t>Unitati de discheta</t>
  </si>
  <si>
    <t>30233131-8</t>
  </si>
  <si>
    <t>Unitati de imagine</t>
  </si>
  <si>
    <t>30233150-7</t>
  </si>
  <si>
    <t>Dispozitiv de citire CD si DVD</t>
  </si>
  <si>
    <t>30233153-8</t>
  </si>
  <si>
    <t>Placa de baza</t>
  </si>
  <si>
    <t>Placa sunet</t>
  </si>
  <si>
    <t>Placa video</t>
  </si>
  <si>
    <t>Placa retea</t>
  </si>
  <si>
    <t>30237135-4</t>
  </si>
  <si>
    <t>30237140-2</t>
  </si>
  <si>
    <t>30237136-1</t>
  </si>
  <si>
    <t>30237100-0</t>
  </si>
  <si>
    <t>30125000-1</t>
  </si>
  <si>
    <t>2.13</t>
  </si>
  <si>
    <t xml:space="preserve">Servicii poştale de corespondenta(inclusiv achizitia de timbre) </t>
  </si>
  <si>
    <t>Cladire+teren- pt. sediu I.T.M. TIMIS</t>
  </si>
  <si>
    <t>45210000-2</t>
  </si>
  <si>
    <t>Capse nr. 10</t>
  </si>
  <si>
    <t>4.28</t>
  </si>
  <si>
    <t>Caiet A5 dictando 48 file</t>
  </si>
  <si>
    <t>1.18</t>
  </si>
  <si>
    <t>Etichete(role sau folii)</t>
  </si>
  <si>
    <t>30199550-5</t>
  </si>
  <si>
    <t>30199760-5</t>
  </si>
  <si>
    <t>2.14</t>
  </si>
  <si>
    <t>Cub hartie-alb</t>
  </si>
  <si>
    <t>Cub hartie-color</t>
  </si>
  <si>
    <t>Chitantiere</t>
  </si>
  <si>
    <t>7.14</t>
  </si>
  <si>
    <t>Registru deplasari</t>
  </si>
  <si>
    <t>Factura fiscala fara TVA</t>
  </si>
  <si>
    <t>7.15</t>
  </si>
  <si>
    <t>Cilindru</t>
  </si>
  <si>
    <t>Casca de protectie</t>
  </si>
  <si>
    <t>35113410-6</t>
  </si>
  <si>
    <t>Abonamente la reviste de specialitate(periodice)-diverse edituri</t>
  </si>
  <si>
    <t>Manuale de specialitate pe CD</t>
  </si>
  <si>
    <t>Materiale documentare pt. activ. de informare si pregatire in domeniul SSM</t>
  </si>
  <si>
    <t>22210000-5</t>
  </si>
  <si>
    <t>22114100-3</t>
  </si>
  <si>
    <t>Servicii  de întreţinere parc auto ( ITP, Revizii, Reparatii )</t>
  </si>
  <si>
    <t>Servicii de verificare si intretinere a echipamentelor de stingere a incendiilor-PSI</t>
  </si>
  <si>
    <t>Servicii de întretinere a imprimantelor</t>
  </si>
  <si>
    <t>Servicii de deratizare si dezinsectie la sediul- I.T.M. TIMIS</t>
  </si>
  <si>
    <t>Servicii de incarcare cartuse-tonere</t>
  </si>
  <si>
    <t>30125110-5</t>
  </si>
  <si>
    <t>71356100-9</t>
  </si>
  <si>
    <t>kg</t>
  </si>
  <si>
    <t>34927100-2</t>
  </si>
  <si>
    <t>Registrul obiectul reclamatiei</t>
  </si>
  <si>
    <t>Servicii asigurare asistenta tehnica pt. multifunctionale</t>
  </si>
  <si>
    <t>50313200-4</t>
  </si>
  <si>
    <t>Centrale termice murale+boiler 250-300 l+ montaj</t>
  </si>
  <si>
    <t>Caiet A4 dictando 48 file</t>
  </si>
  <si>
    <t>Asigurare auto RCA</t>
  </si>
  <si>
    <t xml:space="preserve"> I.T.M. TIMIS</t>
  </si>
  <si>
    <t>CAPITOLUL 18.  ALTE CHELTUIELI CU BUNURI SI SERVICII - 20.30.30</t>
  </si>
  <si>
    <r>
      <t>CAPITOLUL 19.</t>
    </r>
    <r>
      <rPr>
        <b/>
        <sz val="10"/>
        <color indexed="9"/>
        <rFont val="Arial"/>
        <family val="2"/>
      </rPr>
      <t xml:space="preserve"> CONSTRUCTII - 71.01.01</t>
    </r>
  </si>
  <si>
    <t>CAPITOLUL 20. MASINI, ECHIPAMENTE SI MIJLOACE DE TRANSPORT  - 71.01.02</t>
  </si>
  <si>
    <t>Taxa de drum (rovigneta)</t>
  </si>
  <si>
    <t>Verificare ISCIR -centrala termica</t>
  </si>
  <si>
    <t>60100000-9</t>
  </si>
  <si>
    <t xml:space="preserve">Chirie spatiu - sediu I.T.M. TIMIS </t>
  </si>
  <si>
    <t>Chirie spatiu - P.L. Sinnicolau Mare</t>
  </si>
  <si>
    <t xml:space="preserve">Chirie spatiu - P.L. Lugoj </t>
  </si>
  <si>
    <r>
      <t>CAPITOLUL 21</t>
    </r>
    <r>
      <rPr>
        <b/>
        <sz val="10"/>
        <rFont val="Arial"/>
        <family val="2"/>
      </rPr>
      <t xml:space="preserve">. MOBILIER, APARATURA BIROTICA SI ALTE ACTIVE CORPORALE  - 71.01.03 </t>
    </r>
  </si>
  <si>
    <t>Sare pt.dezapezire</t>
  </si>
  <si>
    <t>Chirie spatiu (depozitare si management) - ARHIVA I.T.M. TIMIS</t>
  </si>
  <si>
    <t>Vesta reflectorizanta</t>
  </si>
  <si>
    <t>35113440-5</t>
  </si>
  <si>
    <t>Servicii de transport</t>
  </si>
  <si>
    <t>Mobilier</t>
  </si>
  <si>
    <t>39100000-3</t>
  </si>
  <si>
    <t>Sistem de supraveghere, semnalizare optica si acustica la sediul I.T.M. TIMIS</t>
  </si>
  <si>
    <t>35120000-1</t>
  </si>
  <si>
    <t>SEF SERV. E.R.U.I.</t>
  </si>
  <si>
    <t>Nr.</t>
  </si>
  <si>
    <t>PROGRAMUL ANUAL AL ACHIZITIILOR PUBLICE 2016</t>
  </si>
  <si>
    <t>VARIANTA - IAN. 2016</t>
  </si>
  <si>
    <t>01.2016</t>
  </si>
  <si>
    <t>TRIM.2.2016</t>
  </si>
  <si>
    <t>TRIM.4.2016</t>
  </si>
  <si>
    <t>12.2016</t>
  </si>
  <si>
    <t>Obiectul achizitiei directe</t>
  </si>
  <si>
    <t>Nr. crt.</t>
  </si>
  <si>
    <t>Sursa de finantare</t>
  </si>
  <si>
    <t>buget</t>
  </si>
  <si>
    <t>Data estimata pentru initiere</t>
  </si>
  <si>
    <t>Data estimata pentru finalizare</t>
  </si>
  <si>
    <t>Valoarea estimata</t>
  </si>
  <si>
    <t>Lei fara TVA</t>
  </si>
  <si>
    <t xml:space="preserve">                                        INSPECTOR SEF</t>
  </si>
  <si>
    <t>CF.ORDIN NR. 281/22. 06.2016</t>
  </si>
  <si>
    <t>Servicii situatii de urgenta la sediul I.T.M. TIMIS</t>
  </si>
  <si>
    <t>71317100-4</t>
  </si>
  <si>
    <t xml:space="preserve">                                              APROBAT,</t>
  </si>
  <si>
    <t>`</t>
  </si>
  <si>
    <t>SEF SERV. E.R.U.A.I.</t>
  </si>
  <si>
    <t>CHELTUIELI DE CAPITAL</t>
  </si>
  <si>
    <t>Servicii de deratizare, dezinsectie si dezinfectie la sediul- I.T.M. TIMIS</t>
  </si>
  <si>
    <t>34913000-0</t>
  </si>
  <si>
    <t>PROGRAMUL ANUAL AL ACHIZITIILOR PUBLICE 2022</t>
  </si>
  <si>
    <t>MINISTERUL MUNCII SI SOLIDARITATII SOCIALE</t>
  </si>
  <si>
    <t>01.2022</t>
  </si>
  <si>
    <t>12.2022</t>
  </si>
  <si>
    <t>TRIM.2.2022</t>
  </si>
  <si>
    <t>TRIM.3.2022</t>
  </si>
  <si>
    <t>TRIM.4.2022</t>
  </si>
  <si>
    <t>TRIM.1.2022</t>
  </si>
  <si>
    <t>Servicii de curatenie dupa constr. la noul sediu ITM TIMIS</t>
  </si>
  <si>
    <t>CAPITOLUL  7   TRANSPORT  20.01.07</t>
  </si>
  <si>
    <r>
      <t>CAPITOLUL 8.</t>
    </r>
    <r>
      <rPr>
        <b/>
        <sz val="10"/>
        <rFont val="Arial"/>
        <family val="2"/>
      </rPr>
      <t xml:space="preserve"> POSTA, TELECOMUNICATII, RADIO, TV, INTERNET - 20.01.08</t>
    </r>
  </si>
  <si>
    <r>
      <t>CAPITOLUL 9</t>
    </r>
    <r>
      <rPr>
        <b/>
        <sz val="10"/>
        <rFont val="Arial"/>
        <family val="2"/>
      </rPr>
      <t>. ALTE BUNURI ŞI SERVICII PENTRU INTREŢINERE ŞI FUNCŢIONARE - 20.01.30</t>
    </r>
  </si>
  <si>
    <r>
      <t>CAPITOLUL 10.</t>
    </r>
    <r>
      <rPr>
        <b/>
        <sz val="10"/>
        <color indexed="9"/>
        <rFont val="Arial"/>
        <family val="2"/>
      </rPr>
      <t xml:space="preserve"> REPARAŢII CURENTE - 20.02</t>
    </r>
  </si>
  <si>
    <r>
      <t>CAPITOLUL 11.</t>
    </r>
    <r>
      <rPr>
        <b/>
        <sz val="10"/>
        <rFont val="Arial"/>
        <family val="2"/>
      </rPr>
      <t xml:space="preserve"> BUNURI DE NATURA OBIECTELOR DE INVENTAR - 20.05</t>
    </r>
  </si>
  <si>
    <r>
      <t>CAPITOLUL 12</t>
    </r>
    <r>
      <rPr>
        <b/>
        <sz val="10"/>
        <color indexed="9"/>
        <rFont val="Arial"/>
        <family val="2"/>
      </rPr>
      <t>. DEPLASARI, DETASARI, TRANSFERARI - 20.06</t>
    </r>
  </si>
  <si>
    <r>
      <t>CAPITOLUL 13</t>
    </r>
    <r>
      <rPr>
        <b/>
        <sz val="10"/>
        <rFont val="Arial"/>
        <family val="2"/>
      </rPr>
      <t>. CARŢI, PUBLICATII ŞI MATERIALE DOCUMENTARE - 20.11</t>
    </r>
  </si>
  <si>
    <r>
      <t>CAPITOLUL 14</t>
    </r>
    <r>
      <rPr>
        <b/>
        <sz val="10"/>
        <rFont val="Arial"/>
        <family val="2"/>
      </rPr>
      <t>. PREGATIRE PROFESIONALA - 20.13</t>
    </r>
  </si>
  <si>
    <r>
      <t>CAPITOLUL 15</t>
    </r>
    <r>
      <rPr>
        <b/>
        <sz val="10"/>
        <rFont val="Arial"/>
        <family val="2"/>
      </rPr>
      <t>. PROTECŢIA MUNCII - 20.14</t>
    </r>
  </si>
  <si>
    <r>
      <t>CAPITOLUL 16</t>
    </r>
    <r>
      <rPr>
        <b/>
        <sz val="10"/>
        <rFont val="Arial"/>
        <family val="2"/>
      </rPr>
      <t>. RECLAMA SI PUBLICITATE - 20.30.01</t>
    </r>
  </si>
  <si>
    <r>
      <t>CAPITOLUL 17</t>
    </r>
    <r>
      <rPr>
        <b/>
        <sz val="10"/>
        <rFont val="Arial"/>
        <family val="2"/>
      </rPr>
      <t>. PRIME DE ASIGURARE NON-VIATA - 20.30.03</t>
    </r>
  </si>
  <si>
    <t>CAPITOLUL 18 CHELTUIELI CU CHIRIII - 20.30.04</t>
  </si>
  <si>
    <r>
      <t>CAPITOLUL 19</t>
    </r>
    <r>
      <rPr>
        <b/>
        <sz val="10"/>
        <rFont val="Arial"/>
        <family val="2"/>
      </rPr>
      <t>.  ALTE CHELTUIELI CU BUNURI SI SERVICII - 20.30.30</t>
    </r>
  </si>
  <si>
    <r>
      <t>CAPITOLUL 20</t>
    </r>
    <r>
      <rPr>
        <b/>
        <sz val="10"/>
        <rFont val="Arial"/>
        <family val="2"/>
      </rPr>
      <t>. MASINI, ECHIPAMENTE SI MIJLOACE DE TRANSPORT - 71.01.02</t>
    </r>
  </si>
  <si>
    <r>
      <t xml:space="preserve">CAPITOLUL 22. </t>
    </r>
    <r>
      <rPr>
        <b/>
        <sz val="10"/>
        <rFont val="Arial"/>
        <family val="2"/>
      </rPr>
      <t>REPARATII CAPITALE AFERENTE ACTIVELOR FIXE - 71.03.</t>
    </r>
  </si>
  <si>
    <t>50000000-5</t>
  </si>
  <si>
    <t xml:space="preserve">Servicii </t>
  </si>
  <si>
    <t>Produse</t>
  </si>
  <si>
    <t>Servicii de întreținere spații verzi</t>
  </si>
  <si>
    <t>77310000-6</t>
  </si>
  <si>
    <t>Cartuse-toner pentru imprimante/multifunctionale/fax</t>
  </si>
  <si>
    <t>Folie strech manuala</t>
  </si>
  <si>
    <t xml:space="preserve">Plic DL cu fereastra pe dreapta </t>
  </si>
  <si>
    <t>Pic cu rescriere</t>
  </si>
  <si>
    <t>30197000-6</t>
  </si>
  <si>
    <t>Computer portabil(laptop)</t>
  </si>
  <si>
    <t>Servicii de reparare autoturisme de serviciu</t>
  </si>
  <si>
    <t>228800000-8</t>
  </si>
  <si>
    <t>Detergenti</t>
  </si>
  <si>
    <t>Hartie igienica</t>
  </si>
  <si>
    <t>Prosop hartie</t>
  </si>
  <si>
    <t>Odorizante</t>
  </si>
  <si>
    <t>Servicii executie bransament instalatii electrice</t>
  </si>
  <si>
    <t>Saci menajeri</t>
  </si>
  <si>
    <t>Solutii de curatat diverse</t>
  </si>
  <si>
    <t>Combustibili (benzina/motorina)</t>
  </si>
  <si>
    <t xml:space="preserve">Mobilier </t>
  </si>
  <si>
    <t>Aparatura birotica</t>
  </si>
  <si>
    <t xml:space="preserve">Alte active corporale </t>
  </si>
  <si>
    <t xml:space="preserve">Alte cheltuieli cu bunuri și servicii </t>
  </si>
  <si>
    <t xml:space="preserve">Servicii media  </t>
  </si>
  <si>
    <t>39151000-5</t>
  </si>
  <si>
    <t>39300000-5</t>
  </si>
  <si>
    <t>30000000-9</t>
  </si>
  <si>
    <t>71520000-9</t>
  </si>
  <si>
    <t>Servicii de dirigentie de santier</t>
  </si>
  <si>
    <t>Piese de schimb echipamente informatice (copiatoare/pc/imprimante)</t>
  </si>
  <si>
    <t xml:space="preserve">Servicii poştale de corespondenta
(inclusiv achizitia de timbre) </t>
  </si>
  <si>
    <t>04.2022</t>
  </si>
  <si>
    <t xml:space="preserve">buget </t>
  </si>
  <si>
    <t>05.2022</t>
  </si>
  <si>
    <t>06.2022</t>
  </si>
  <si>
    <t>Servicii de arhivare</t>
  </si>
  <si>
    <t>Lucrări de construcții si montaj</t>
  </si>
  <si>
    <t>Completare lucrări de construcții montaj</t>
  </si>
  <si>
    <t xml:space="preserve">Chirii </t>
  </si>
  <si>
    <t xml:space="preserve">Jaluzele verticale </t>
  </si>
  <si>
    <t>39515440-1</t>
  </si>
  <si>
    <t>18143000-3</t>
  </si>
  <si>
    <t>Chei plate</t>
  </si>
  <si>
    <t xml:space="preserve">Servicii de executare silita </t>
  </si>
  <si>
    <t>Servicii de parcare</t>
  </si>
  <si>
    <t>63712400-7</t>
  </si>
  <si>
    <t>75242110-8</t>
  </si>
  <si>
    <t>Servicii de curățenie (punct de lucru Lugoj)</t>
  </si>
  <si>
    <t>Servicii de întreținere imprimante si fotocopiatoare</t>
  </si>
  <si>
    <t>79823000-9</t>
  </si>
  <si>
    <t>90921000-9</t>
  </si>
  <si>
    <t>Servicii de consultanță  in domeniul SSM/SU</t>
  </si>
  <si>
    <t>30237200-1</t>
  </si>
  <si>
    <t>54521000-4</t>
  </si>
  <si>
    <t>Rame panouri afisaj</t>
  </si>
  <si>
    <t>44142000-7</t>
  </si>
  <si>
    <t>Produse de uz gospodaresc/menaj (galeata, faras)</t>
  </si>
  <si>
    <t>39224300-1</t>
  </si>
  <si>
    <t>Accesorii si consumabile auto</t>
  </si>
  <si>
    <t>79340000-9</t>
  </si>
  <si>
    <t>98300000-6</t>
  </si>
  <si>
    <t xml:space="preserve">Accesorii IT (mufe,conectori etc.) </t>
  </si>
  <si>
    <t>50111110-0</t>
  </si>
  <si>
    <t>Stergatoare profesionale la acces in cladire</t>
  </si>
  <si>
    <t>39530000-6</t>
  </si>
  <si>
    <t>Servicii de cadastru</t>
  </si>
  <si>
    <t>71354300-7</t>
  </si>
  <si>
    <t>Servicii de telecomunicatii
 (telefonie fixa si mobila, radio TV)</t>
  </si>
  <si>
    <t>Servicii de transport si manipulare bunuri 
(mobilier, servere)</t>
  </si>
  <si>
    <t>Diverse consumabile</t>
  </si>
  <si>
    <t>Servicii-emitere si livrare vouchere de vacanta, 
pe suport electronic</t>
  </si>
  <si>
    <t>Anvelope</t>
  </si>
  <si>
    <t>3451100-3</t>
  </si>
  <si>
    <t>Trusa medicala auto</t>
  </si>
  <si>
    <t>REABILITARE CLADIRE EXISTENTA - NOUL SEDIU AL I.T.M. TIMIS din  Giroc, Calea Timisoarei, nr. 72.</t>
  </si>
  <si>
    <t xml:space="preserve">
108.8</t>
  </si>
  <si>
    <t xml:space="preserve">
buget</t>
  </si>
  <si>
    <t xml:space="preserve">
01.2022</t>
  </si>
  <si>
    <t xml:space="preserve">
12.2022</t>
  </si>
  <si>
    <t xml:space="preserve">Servicii de asistenta tehnica si service la instalatiile sanitare si instalatia termica 
</t>
  </si>
  <si>
    <t>Servicii de analiza si consultanta tehnica instalatii electrice</t>
  </si>
  <si>
    <t>71600000-4</t>
  </si>
  <si>
    <t>Condici de prezenta</t>
  </si>
  <si>
    <t>Fise de magazie</t>
  </si>
  <si>
    <t xml:space="preserve">Registre </t>
  </si>
  <si>
    <t>Servicii verificare echipamente PSI</t>
  </si>
  <si>
    <t>Imprimante/imprimante multifunctionale</t>
  </si>
  <si>
    <t>Steaguri si lănci aferente</t>
  </si>
  <si>
    <t>Produse de uz gospodaresc 
(coș gunoi,perii bureti, lavete, mănuși)</t>
  </si>
  <si>
    <t>50800000-3</t>
  </si>
  <si>
    <t>Covorase auto</t>
  </si>
  <si>
    <t>Echipamente de protectie (veste reflectorizante, 
caschete, geci etc.)</t>
  </si>
  <si>
    <t>44423000-1</t>
  </si>
  <si>
    <t xml:space="preserve">Multifunctional </t>
  </si>
  <si>
    <t>Servicii intreținere sistem încălzire/racire</t>
  </si>
  <si>
    <t>Servicii de confecționare si imprimare digitala pe diversi suporti (panouri, plachete, popup)</t>
  </si>
  <si>
    <t>45310000-3</t>
  </si>
  <si>
    <t>Servicii  de întreţinere parc auto 
(ITP, revizii, rovignete)</t>
  </si>
  <si>
    <t>42964000-1</t>
  </si>
  <si>
    <t>50700000-2</t>
  </si>
  <si>
    <t xml:space="preserve">Servicii de asistenta tehnica si service la instalatiile sanitare, instalatii electrice si intretinere dotari
</t>
  </si>
  <si>
    <t>UPS server</t>
  </si>
  <si>
    <t>Monitoare PC</t>
  </si>
  <si>
    <t>33195100-4</t>
  </si>
  <si>
    <t xml:space="preserve">Calculatoare </t>
  </si>
  <si>
    <t xml:space="preserve">Servicii de intretinere si functionare </t>
  </si>
  <si>
    <t>30213300-8</t>
  </si>
  <si>
    <t>VARIANTA FINALA- DECEMBRIE 2022</t>
  </si>
  <si>
    <t>Nr.41644/30.12.2022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</si>
</sst>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"/>
    <numFmt numFmtId="174" formatCode="#,##0.000"/>
    <numFmt numFmtId="175" formatCode="#,##0.00000000"/>
    <numFmt numFmtId="176" formatCode="[$-409]dd\ mmmm\,\ yyyy"/>
    <numFmt numFmtId="177" formatCode="#,##0.00;[Red]#,##0.00"/>
    <numFmt numFmtId="178" formatCode="0.00_);\(0.00\)"/>
    <numFmt numFmtId="179" formatCode="0.0"/>
    <numFmt numFmtId="180" formatCode="00000"/>
    <numFmt numFmtId="181" formatCode="0.000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i/>
      <sz val="7"/>
      <name val="Arial"/>
      <family val="2"/>
    </font>
    <font>
      <b/>
      <sz val="10"/>
      <color indexed="9"/>
      <name val="Arial"/>
      <family val="2"/>
    </font>
    <font>
      <sz val="10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8.5"/>
      <color indexed="23"/>
      <name val="Open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.5"/>
      <color rgb="FF808080"/>
      <name val="Open Sans"/>
      <family val="0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0" borderId="2" applyNumberFormat="0" applyFill="0" applyAlignment="0" applyProtection="0"/>
    <xf numFmtId="0" fontId="6" fillId="28" borderId="0" applyNumberFormat="0" applyBorder="0" applyAlignment="0" applyProtection="0"/>
    <xf numFmtId="0" fontId="49" fillId="27" borderId="3" applyNumberFormat="0" applyAlignment="0" applyProtection="0"/>
    <xf numFmtId="0" fontId="50" fillId="29" borderId="1" applyNumberFormat="0" applyAlignment="0" applyProtection="0"/>
    <xf numFmtId="0" fontId="5" fillId="30" borderId="0" applyNumberFormat="0" applyBorder="0" applyAlignment="0" applyProtection="0"/>
    <xf numFmtId="4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2" fontId="0" fillId="0" borderId="0" xfId="46" applyNumberFormat="1" applyFont="1" applyFill="1" applyAlignment="1">
      <alignment vertical="top"/>
      <protection/>
    </xf>
    <xf numFmtId="2" fontId="1" fillId="0" borderId="0" xfId="46" applyNumberFormat="1" applyFont="1" applyFill="1" applyAlignment="1">
      <alignment vertical="top"/>
      <protection/>
    </xf>
    <xf numFmtId="2" fontId="4" fillId="0" borderId="0" xfId="46" applyNumberFormat="1" applyFont="1" applyFill="1" applyAlignment="1">
      <alignment vertical="top"/>
      <protection/>
    </xf>
    <xf numFmtId="2" fontId="1" fillId="0" borderId="0" xfId="46" applyNumberFormat="1" applyFont="1" applyFill="1" applyAlignment="1">
      <alignment vertical="top"/>
      <protection/>
    </xf>
    <xf numFmtId="2" fontId="4" fillId="0" borderId="0" xfId="46" applyNumberFormat="1" applyFont="1" applyFill="1" applyAlignment="1">
      <alignment vertical="top"/>
      <protection/>
    </xf>
    <xf numFmtId="2" fontId="0" fillId="0" borderId="0" xfId="46" applyNumberFormat="1" applyFont="1" applyFill="1" applyAlignment="1">
      <alignment vertical="top"/>
      <protection/>
    </xf>
    <xf numFmtId="2" fontId="0" fillId="0" borderId="0" xfId="0" applyNumberFormat="1" applyAlignment="1">
      <alignment vertical="top"/>
    </xf>
    <xf numFmtId="2" fontId="1" fillId="0" borderId="11" xfId="46" applyNumberFormat="1" applyFont="1" applyFill="1" applyBorder="1" applyAlignment="1">
      <alignment vertical="top" wrapText="1"/>
      <protection/>
    </xf>
    <xf numFmtId="2" fontId="1" fillId="0" borderId="10" xfId="0" applyNumberFormat="1" applyFont="1" applyFill="1" applyBorder="1" applyAlignment="1">
      <alignment vertical="top"/>
    </xf>
    <xf numFmtId="2" fontId="4" fillId="0" borderId="10" xfId="0" applyNumberFormat="1" applyFont="1" applyFill="1" applyBorder="1" applyAlignment="1">
      <alignment vertical="top"/>
    </xf>
    <xf numFmtId="2" fontId="1" fillId="0" borderId="10" xfId="46" applyNumberFormat="1" applyFont="1" applyBorder="1" applyAlignment="1">
      <alignment vertical="top"/>
      <protection/>
    </xf>
    <xf numFmtId="2" fontId="4" fillId="0" borderId="10" xfId="46" applyNumberFormat="1" applyFont="1" applyFill="1" applyBorder="1" applyAlignment="1">
      <alignment vertical="top"/>
      <protection/>
    </xf>
    <xf numFmtId="2" fontId="1" fillId="0" borderId="12" xfId="0" applyNumberFormat="1" applyFont="1" applyFill="1" applyBorder="1" applyAlignment="1">
      <alignment vertical="top"/>
    </xf>
    <xf numFmtId="2" fontId="4" fillId="0" borderId="12" xfId="0" applyNumberFormat="1" applyFont="1" applyFill="1" applyBorder="1" applyAlignment="1">
      <alignment vertical="top"/>
    </xf>
    <xf numFmtId="2" fontId="1" fillId="0" borderId="12" xfId="46" applyNumberFormat="1" applyFont="1" applyBorder="1" applyAlignment="1">
      <alignment vertical="top"/>
      <protection/>
    </xf>
    <xf numFmtId="2" fontId="1" fillId="0" borderId="10" xfId="46" applyNumberFormat="1" applyFont="1" applyFill="1" applyBorder="1" applyAlignment="1">
      <alignment vertical="top"/>
      <protection/>
    </xf>
    <xf numFmtId="2" fontId="1" fillId="0" borderId="13" xfId="0" applyNumberFormat="1" applyFont="1" applyFill="1" applyBorder="1" applyAlignment="1">
      <alignment vertical="top"/>
    </xf>
    <xf numFmtId="2" fontId="13" fillId="0" borderId="10" xfId="0" applyNumberFormat="1" applyFont="1" applyFill="1" applyBorder="1" applyAlignment="1">
      <alignment vertical="top"/>
    </xf>
    <xf numFmtId="2" fontId="7" fillId="0" borderId="12" xfId="0" applyNumberFormat="1" applyFont="1" applyFill="1" applyBorder="1" applyAlignment="1">
      <alignment vertical="top"/>
    </xf>
    <xf numFmtId="2" fontId="7" fillId="0" borderId="10" xfId="0" applyNumberFormat="1" applyFont="1" applyFill="1" applyBorder="1" applyAlignment="1">
      <alignment vertical="top"/>
    </xf>
    <xf numFmtId="2" fontId="1" fillId="0" borderId="12" xfId="46" applyNumberFormat="1" applyFont="1" applyFill="1" applyBorder="1" applyAlignment="1">
      <alignment vertical="top" wrapText="1"/>
      <protection/>
    </xf>
    <xf numFmtId="2" fontId="13" fillId="0" borderId="12" xfId="0" applyNumberFormat="1" applyFont="1" applyFill="1" applyBorder="1" applyAlignment="1">
      <alignment vertical="top"/>
    </xf>
    <xf numFmtId="2" fontId="1" fillId="0" borderId="14" xfId="46" applyNumberFormat="1" applyFont="1" applyFill="1" applyBorder="1" applyAlignment="1">
      <alignment vertical="top" wrapText="1"/>
      <protection/>
    </xf>
    <xf numFmtId="2" fontId="1" fillId="0" borderId="12" xfId="46" applyNumberFormat="1" applyFont="1" applyFill="1" applyBorder="1" applyAlignment="1">
      <alignment vertical="top"/>
      <protection/>
    </xf>
    <xf numFmtId="2" fontId="4" fillId="0" borderId="10" xfId="46" applyNumberFormat="1" applyFont="1" applyFill="1" applyBorder="1" applyAlignment="1">
      <alignment vertical="top"/>
      <protection/>
    </xf>
    <xf numFmtId="2" fontId="4" fillId="0" borderId="12" xfId="46" applyNumberFormat="1" applyFont="1" applyFill="1" applyBorder="1" applyAlignment="1">
      <alignment vertical="top" wrapText="1"/>
      <protection/>
    </xf>
    <xf numFmtId="2" fontId="4" fillId="0" borderId="13" xfId="0" applyNumberFormat="1" applyFont="1" applyFill="1" applyBorder="1" applyAlignment="1">
      <alignment vertical="top"/>
    </xf>
    <xf numFmtId="2" fontId="1" fillId="0" borderId="13" xfId="46" applyNumberFormat="1" applyFont="1" applyFill="1" applyBorder="1" applyAlignment="1">
      <alignment vertical="top"/>
      <protection/>
    </xf>
    <xf numFmtId="2" fontId="3" fillId="0" borderId="15" xfId="46" applyNumberFormat="1" applyFont="1" applyFill="1" applyBorder="1" applyAlignment="1">
      <alignment vertical="top"/>
      <protection/>
    </xf>
    <xf numFmtId="2" fontId="4" fillId="0" borderId="10" xfId="46" applyNumberFormat="1" applyFont="1" applyFill="1" applyBorder="1" applyAlignment="1">
      <alignment vertical="top" wrapText="1"/>
      <protection/>
    </xf>
    <xf numFmtId="2" fontId="1" fillId="0" borderId="10" xfId="46" applyNumberFormat="1" applyFont="1" applyFill="1" applyBorder="1" applyAlignment="1">
      <alignment vertical="top" wrapText="1"/>
      <protection/>
    </xf>
    <xf numFmtId="2" fontId="1" fillId="0" borderId="13" xfId="46" applyNumberFormat="1" applyFont="1" applyFill="1" applyBorder="1" applyAlignment="1">
      <alignment vertical="top" wrapText="1"/>
      <protection/>
    </xf>
    <xf numFmtId="2" fontId="4" fillId="0" borderId="14" xfId="46" applyNumberFormat="1" applyFont="1" applyFill="1" applyBorder="1" applyAlignment="1">
      <alignment vertical="top"/>
      <protection/>
    </xf>
    <xf numFmtId="2" fontId="1" fillId="0" borderId="14" xfId="46" applyNumberFormat="1" applyFont="1" applyFill="1" applyBorder="1" applyAlignment="1">
      <alignment vertical="top"/>
      <protection/>
    </xf>
    <xf numFmtId="2" fontId="4" fillId="0" borderId="14" xfId="46" applyNumberFormat="1" applyFont="1" applyFill="1" applyBorder="1" applyAlignment="1">
      <alignment vertical="top"/>
      <protection/>
    </xf>
    <xf numFmtId="2" fontId="1" fillId="0" borderId="16" xfId="46" applyNumberFormat="1" applyFont="1" applyFill="1" applyBorder="1" applyAlignment="1">
      <alignment vertical="top"/>
      <protection/>
    </xf>
    <xf numFmtId="2" fontId="4" fillId="0" borderId="12" xfId="46" applyNumberFormat="1" applyFont="1" applyFill="1" applyBorder="1" applyAlignment="1">
      <alignment vertical="top"/>
      <protection/>
    </xf>
    <xf numFmtId="2" fontId="4" fillId="0" borderId="16" xfId="46" applyNumberFormat="1" applyFont="1" applyFill="1" applyBorder="1" applyAlignment="1">
      <alignment vertical="top"/>
      <protection/>
    </xf>
    <xf numFmtId="2" fontId="4" fillId="0" borderId="17" xfId="46" applyNumberFormat="1" applyFont="1" applyFill="1" applyBorder="1" applyAlignment="1">
      <alignment vertical="top"/>
      <protection/>
    </xf>
    <xf numFmtId="2" fontId="1" fillId="0" borderId="17" xfId="46" applyNumberFormat="1" applyFont="1" applyFill="1" applyBorder="1" applyAlignment="1">
      <alignment vertical="top"/>
      <protection/>
    </xf>
    <xf numFmtId="2" fontId="1" fillId="0" borderId="17" xfId="46" applyNumberFormat="1" applyFont="1" applyFill="1" applyBorder="1" applyAlignment="1">
      <alignment vertical="top" wrapText="1"/>
      <protection/>
    </xf>
    <xf numFmtId="2" fontId="4" fillId="0" borderId="17" xfId="46" applyNumberFormat="1" applyFont="1" applyFill="1" applyBorder="1" applyAlignment="1">
      <alignment vertical="top"/>
      <protection/>
    </xf>
    <xf numFmtId="2" fontId="1" fillId="0" borderId="0" xfId="46" applyNumberFormat="1" applyFont="1" applyBorder="1" applyAlignment="1">
      <alignment vertical="top"/>
      <protection/>
    </xf>
    <xf numFmtId="2" fontId="1" fillId="0" borderId="13" xfId="46" applyNumberFormat="1" applyFont="1" applyBorder="1" applyAlignment="1">
      <alignment vertical="top"/>
      <protection/>
    </xf>
    <xf numFmtId="2" fontId="14" fillId="0" borderId="13" xfId="46" applyNumberFormat="1" applyFont="1" applyBorder="1" applyAlignment="1">
      <alignment vertical="top"/>
      <protection/>
    </xf>
    <xf numFmtId="2" fontId="4" fillId="0" borderId="12" xfId="46" applyNumberFormat="1" applyFont="1" applyBorder="1" applyAlignment="1">
      <alignment vertical="top"/>
      <protection/>
    </xf>
    <xf numFmtId="2" fontId="4" fillId="0" borderId="10" xfId="46" applyNumberFormat="1" applyFont="1" applyBorder="1" applyAlignment="1">
      <alignment vertical="top"/>
      <protection/>
    </xf>
    <xf numFmtId="2" fontId="1" fillId="0" borderId="17" xfId="46" applyNumberFormat="1" applyFont="1" applyBorder="1" applyAlignment="1">
      <alignment vertical="top"/>
      <protection/>
    </xf>
    <xf numFmtId="2" fontId="4" fillId="0" borderId="17" xfId="46" applyNumberFormat="1" applyFont="1" applyBorder="1" applyAlignment="1">
      <alignment vertical="top"/>
      <protection/>
    </xf>
    <xf numFmtId="2" fontId="1" fillId="0" borderId="17" xfId="46" applyNumberFormat="1" applyFont="1" applyBorder="1" applyAlignment="1">
      <alignment vertical="top"/>
      <protection/>
    </xf>
    <xf numFmtId="2" fontId="12" fillId="0" borderId="17" xfId="46" applyNumberFormat="1" applyFont="1" applyBorder="1" applyAlignment="1">
      <alignment vertical="top"/>
      <protection/>
    </xf>
    <xf numFmtId="2" fontId="4" fillId="0" borderId="14" xfId="0" applyNumberFormat="1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vertical="top"/>
    </xf>
    <xf numFmtId="2" fontId="1" fillId="0" borderId="11" xfId="0" applyNumberFormat="1" applyFont="1" applyFill="1" applyBorder="1" applyAlignment="1">
      <alignment vertical="top"/>
    </xf>
    <xf numFmtId="2" fontId="1" fillId="0" borderId="11" xfId="46" applyNumberFormat="1" applyFont="1" applyFill="1" applyBorder="1" applyAlignment="1">
      <alignment vertical="top"/>
      <protection/>
    </xf>
    <xf numFmtId="2" fontId="4" fillId="0" borderId="11" xfId="46" applyNumberFormat="1" applyFont="1" applyFill="1" applyBorder="1" applyAlignment="1">
      <alignment vertical="top"/>
      <protection/>
    </xf>
    <xf numFmtId="2" fontId="7" fillId="0" borderId="17" xfId="0" applyNumberFormat="1" applyFont="1" applyFill="1" applyBorder="1" applyAlignment="1">
      <alignment vertical="top"/>
    </xf>
    <xf numFmtId="2" fontId="13" fillId="0" borderId="17" xfId="0" applyNumberFormat="1" applyFont="1" applyFill="1" applyBorder="1" applyAlignment="1">
      <alignment vertical="top"/>
    </xf>
    <xf numFmtId="2" fontId="7" fillId="0" borderId="17" xfId="0" applyNumberFormat="1" applyFont="1" applyFill="1" applyBorder="1" applyAlignment="1">
      <alignment vertical="top"/>
    </xf>
    <xf numFmtId="2" fontId="4" fillId="0" borderId="17" xfId="46" applyNumberFormat="1" applyFont="1" applyBorder="1" applyAlignment="1">
      <alignment vertical="top"/>
      <protection/>
    </xf>
    <xf numFmtId="2" fontId="4" fillId="0" borderId="13" xfId="46" applyNumberFormat="1" applyFont="1" applyFill="1" applyBorder="1" applyAlignment="1">
      <alignment vertical="top" wrapText="1"/>
      <protection/>
    </xf>
    <xf numFmtId="2" fontId="4" fillId="0" borderId="13" xfId="46" applyNumberFormat="1" applyFont="1" applyBorder="1" applyAlignment="1">
      <alignment vertical="top"/>
      <protection/>
    </xf>
    <xf numFmtId="2" fontId="13" fillId="0" borderId="16" xfId="0" applyNumberFormat="1" applyFont="1" applyFill="1" applyBorder="1" applyAlignment="1">
      <alignment vertical="top"/>
    </xf>
    <xf numFmtId="2" fontId="7" fillId="0" borderId="16" xfId="0" applyNumberFormat="1" applyFont="1" applyFill="1" applyBorder="1" applyAlignment="1">
      <alignment vertical="top"/>
    </xf>
    <xf numFmtId="2" fontId="1" fillId="0" borderId="0" xfId="46" applyNumberFormat="1" applyFont="1" applyFill="1" applyBorder="1" applyAlignment="1">
      <alignment vertical="top"/>
      <protection/>
    </xf>
    <xf numFmtId="2" fontId="1" fillId="0" borderId="0" xfId="0" applyNumberFormat="1" applyFont="1" applyFill="1" applyBorder="1" applyAlignment="1">
      <alignment vertical="top" wrapText="1"/>
    </xf>
    <xf numFmtId="2" fontId="4" fillId="0" borderId="0" xfId="46" applyNumberFormat="1" applyFont="1" applyFill="1" applyBorder="1" applyAlignment="1">
      <alignment vertical="top"/>
      <protection/>
    </xf>
    <xf numFmtId="2" fontId="4" fillId="0" borderId="0" xfId="46" applyNumberFormat="1" applyFont="1" applyBorder="1" applyAlignment="1">
      <alignment vertical="top"/>
      <protection/>
    </xf>
    <xf numFmtId="2" fontId="1" fillId="0" borderId="0" xfId="46" applyNumberFormat="1" applyFont="1" applyFill="1" applyBorder="1" applyAlignment="1">
      <alignment vertical="top"/>
      <protection/>
    </xf>
    <xf numFmtId="2" fontId="2" fillId="0" borderId="0" xfId="46" applyNumberFormat="1" applyFont="1" applyAlignment="1">
      <alignment vertical="top"/>
      <protection/>
    </xf>
    <xf numFmtId="2" fontId="1" fillId="0" borderId="0" xfId="46" applyNumberFormat="1" applyFont="1" applyAlignment="1">
      <alignment vertical="top"/>
      <protection/>
    </xf>
    <xf numFmtId="2" fontId="1" fillId="0" borderId="0" xfId="46" applyNumberFormat="1" applyFont="1" applyAlignment="1">
      <alignment vertical="top"/>
      <protection/>
    </xf>
    <xf numFmtId="2" fontId="17" fillId="0" borderId="0" xfId="46" applyNumberFormat="1" applyFont="1" applyAlignment="1">
      <alignment vertical="top"/>
      <protection/>
    </xf>
    <xf numFmtId="2" fontId="0" fillId="0" borderId="0" xfId="46" applyNumberFormat="1" applyFont="1" applyAlignment="1">
      <alignment vertical="top"/>
      <protection/>
    </xf>
    <xf numFmtId="2" fontId="10" fillId="0" borderId="0" xfId="46" applyNumberFormat="1" applyFont="1" applyAlignment="1">
      <alignment vertical="top"/>
      <protection/>
    </xf>
    <xf numFmtId="2" fontId="8" fillId="0" borderId="0" xfId="46" applyNumberFormat="1" applyFont="1" applyFill="1" applyBorder="1" applyAlignment="1">
      <alignment vertical="top"/>
      <protection/>
    </xf>
    <xf numFmtId="2" fontId="0" fillId="0" borderId="0" xfId="46" applyNumberFormat="1" applyFont="1" applyAlignment="1">
      <alignment vertical="top"/>
      <protection/>
    </xf>
    <xf numFmtId="2" fontId="0" fillId="0" borderId="0" xfId="46" applyNumberFormat="1" applyAlignment="1">
      <alignment vertical="top"/>
      <protection/>
    </xf>
    <xf numFmtId="2" fontId="4" fillId="0" borderId="0" xfId="46" applyNumberFormat="1" applyFont="1" applyAlignment="1">
      <alignment vertical="top"/>
      <protection/>
    </xf>
    <xf numFmtId="1" fontId="2" fillId="0" borderId="0" xfId="46" applyNumberFormat="1" applyFont="1" applyFill="1" applyAlignment="1">
      <alignment horizontal="center" vertical="top"/>
      <protection/>
    </xf>
    <xf numFmtId="1" fontId="3" fillId="0" borderId="18" xfId="46" applyNumberFormat="1" applyFont="1" applyFill="1" applyBorder="1" applyAlignment="1">
      <alignment horizontal="center" vertical="top"/>
      <protection/>
    </xf>
    <xf numFmtId="1" fontId="3" fillId="0" borderId="19" xfId="46" applyNumberFormat="1" applyFont="1" applyFill="1" applyBorder="1" applyAlignment="1">
      <alignment horizontal="center" vertical="top"/>
      <protection/>
    </xf>
    <xf numFmtId="1" fontId="3" fillId="0" borderId="20" xfId="46" applyNumberFormat="1" applyFont="1" applyFill="1" applyBorder="1" applyAlignment="1">
      <alignment horizontal="center" vertical="top"/>
      <protection/>
    </xf>
    <xf numFmtId="1" fontId="3" fillId="0" borderId="21" xfId="46" applyNumberFormat="1" applyFont="1" applyFill="1" applyBorder="1" applyAlignment="1">
      <alignment horizontal="center" vertical="top"/>
      <protection/>
    </xf>
    <xf numFmtId="1" fontId="3" fillId="0" borderId="22" xfId="46" applyNumberFormat="1" applyFont="1" applyFill="1" applyBorder="1" applyAlignment="1">
      <alignment horizontal="center" vertical="top"/>
      <protection/>
    </xf>
    <xf numFmtId="1" fontId="3" fillId="0" borderId="23" xfId="46" applyNumberFormat="1" applyFont="1" applyFill="1" applyBorder="1" applyAlignment="1">
      <alignment horizontal="center" vertical="top"/>
      <protection/>
    </xf>
    <xf numFmtId="1" fontId="3" fillId="0" borderId="24" xfId="46" applyNumberFormat="1" applyFont="1" applyFill="1" applyBorder="1" applyAlignment="1">
      <alignment horizontal="center" vertical="top"/>
      <protection/>
    </xf>
    <xf numFmtId="1" fontId="3" fillId="0" borderId="25" xfId="46" applyNumberFormat="1" applyFont="1" applyFill="1" applyBorder="1" applyAlignment="1">
      <alignment horizontal="center" vertical="top"/>
      <protection/>
    </xf>
    <xf numFmtId="1" fontId="3" fillId="0" borderId="0" xfId="46" applyNumberFormat="1" applyFont="1" applyFill="1" applyBorder="1" applyAlignment="1">
      <alignment horizontal="center" vertical="top"/>
      <protection/>
    </xf>
    <xf numFmtId="1" fontId="2" fillId="0" borderId="0" xfId="0" applyNumberFormat="1" applyFont="1" applyAlignment="1">
      <alignment horizontal="center" vertical="top"/>
    </xf>
    <xf numFmtId="2" fontId="1" fillId="0" borderId="11" xfId="46" applyNumberFormat="1" applyFont="1" applyFill="1" applyBorder="1" applyAlignment="1">
      <alignment horizontal="center" vertical="top" wrapText="1"/>
      <protection/>
    </xf>
    <xf numFmtId="2" fontId="10" fillId="33" borderId="26" xfId="45" applyNumberFormat="1" applyFont="1" applyFill="1" applyBorder="1" applyAlignment="1">
      <alignment vertical="top"/>
    </xf>
    <xf numFmtId="2" fontId="10" fillId="33" borderId="27" xfId="45" applyNumberFormat="1" applyFont="1" applyFill="1" applyBorder="1" applyAlignment="1">
      <alignment vertical="top"/>
    </xf>
    <xf numFmtId="2" fontId="10" fillId="34" borderId="26" xfId="45" applyNumberFormat="1" applyFont="1" applyFill="1" applyBorder="1" applyAlignment="1">
      <alignment vertical="top"/>
    </xf>
    <xf numFmtId="2" fontId="10" fillId="34" borderId="27" xfId="45" applyNumberFormat="1" applyFont="1" applyFill="1" applyBorder="1" applyAlignment="1">
      <alignment vertical="top"/>
    </xf>
    <xf numFmtId="2" fontId="10" fillId="28" borderId="26" xfId="45" applyNumberFormat="1" applyFont="1" applyFill="1" applyBorder="1" applyAlignment="1">
      <alignment vertical="top"/>
    </xf>
    <xf numFmtId="2" fontId="10" fillId="28" borderId="27" xfId="45" applyNumberFormat="1" applyFont="1" applyFill="1" applyBorder="1" applyAlignment="1">
      <alignment vertical="top"/>
    </xf>
    <xf numFmtId="2" fontId="10" fillId="35" borderId="26" xfId="45" applyNumberFormat="1" applyFont="1" applyFill="1" applyBorder="1" applyAlignment="1">
      <alignment vertical="top"/>
    </xf>
    <xf numFmtId="2" fontId="10" fillId="35" borderId="27" xfId="45" applyNumberFormat="1" applyFont="1" applyFill="1" applyBorder="1" applyAlignment="1">
      <alignment vertical="top"/>
    </xf>
    <xf numFmtId="2" fontId="9" fillId="36" borderId="26" xfId="45" applyNumberFormat="1" applyFont="1" applyFill="1" applyBorder="1" applyAlignment="1">
      <alignment vertical="top"/>
    </xf>
    <xf numFmtId="2" fontId="9" fillId="36" borderId="27" xfId="45" applyNumberFormat="1" applyFont="1" applyFill="1" applyBorder="1" applyAlignment="1">
      <alignment vertical="top"/>
    </xf>
    <xf numFmtId="2" fontId="10" fillId="37" borderId="26" xfId="45" applyNumberFormat="1" applyFont="1" applyFill="1" applyBorder="1" applyAlignment="1">
      <alignment vertical="top"/>
    </xf>
    <xf numFmtId="2" fontId="10" fillId="37" borderId="27" xfId="45" applyNumberFormat="1" applyFont="1" applyFill="1" applyBorder="1" applyAlignment="1">
      <alignment vertical="top"/>
    </xf>
    <xf numFmtId="2" fontId="9" fillId="38" borderId="26" xfId="45" applyNumberFormat="1" applyFont="1" applyFill="1" applyBorder="1" applyAlignment="1">
      <alignment vertical="top"/>
    </xf>
    <xf numFmtId="2" fontId="9" fillId="38" borderId="27" xfId="45" applyNumberFormat="1" applyFont="1" applyFill="1" applyBorder="1" applyAlignment="1">
      <alignment vertical="top"/>
    </xf>
    <xf numFmtId="2" fontId="9" fillId="39" borderId="26" xfId="45" applyNumberFormat="1" applyFont="1" applyFill="1" applyBorder="1" applyAlignment="1">
      <alignment vertical="top"/>
    </xf>
    <xf numFmtId="2" fontId="9" fillId="39" borderId="27" xfId="45" applyNumberFormat="1" applyFont="1" applyFill="1" applyBorder="1" applyAlignment="1">
      <alignment vertical="top"/>
    </xf>
    <xf numFmtId="2" fontId="10" fillId="40" borderId="26" xfId="45" applyNumberFormat="1" applyFont="1" applyFill="1" applyBorder="1" applyAlignment="1">
      <alignment vertical="top"/>
    </xf>
    <xf numFmtId="2" fontId="10" fillId="40" borderId="27" xfId="45" applyNumberFormat="1" applyFont="1" applyFill="1" applyBorder="1" applyAlignment="1">
      <alignment vertical="top"/>
    </xf>
    <xf numFmtId="2" fontId="10" fillId="41" borderId="26" xfId="45" applyNumberFormat="1" applyFont="1" applyFill="1" applyBorder="1" applyAlignment="1">
      <alignment vertical="top"/>
    </xf>
    <xf numFmtId="2" fontId="10" fillId="41" borderId="27" xfId="45" applyNumberFormat="1" applyFont="1" applyFill="1" applyBorder="1" applyAlignment="1">
      <alignment vertical="top"/>
    </xf>
    <xf numFmtId="2" fontId="9" fillId="42" borderId="26" xfId="45" applyNumberFormat="1" applyFont="1" applyFill="1" applyBorder="1" applyAlignment="1">
      <alignment vertical="top"/>
    </xf>
    <xf numFmtId="2" fontId="9" fillId="42" borderId="27" xfId="45" applyNumberFormat="1" applyFont="1" applyFill="1" applyBorder="1" applyAlignment="1">
      <alignment vertical="top"/>
    </xf>
    <xf numFmtId="2" fontId="10" fillId="43" borderId="26" xfId="45" applyNumberFormat="1" applyFont="1" applyFill="1" applyBorder="1" applyAlignment="1">
      <alignment vertical="top"/>
    </xf>
    <xf numFmtId="2" fontId="10" fillId="43" borderId="27" xfId="45" applyNumberFormat="1" applyFont="1" applyFill="1" applyBorder="1" applyAlignment="1">
      <alignment vertical="top"/>
    </xf>
    <xf numFmtId="2" fontId="9" fillId="44" borderId="26" xfId="45" applyNumberFormat="1" applyFont="1" applyFill="1" applyBorder="1" applyAlignment="1">
      <alignment vertical="top"/>
    </xf>
    <xf numFmtId="2" fontId="9" fillId="44" borderId="27" xfId="45" applyNumberFormat="1" applyFont="1" applyFill="1" applyBorder="1" applyAlignment="1">
      <alignment vertical="top"/>
    </xf>
    <xf numFmtId="2" fontId="2" fillId="0" borderId="0" xfId="46" applyNumberFormat="1" applyFont="1" applyFill="1" applyAlignment="1">
      <alignment vertical="top"/>
      <protection/>
    </xf>
    <xf numFmtId="2" fontId="15" fillId="0" borderId="0" xfId="46" applyNumberFormat="1" applyFont="1" applyFill="1" applyAlignment="1">
      <alignment vertical="top"/>
      <protection/>
    </xf>
    <xf numFmtId="2" fontId="11" fillId="0" borderId="0" xfId="46" applyNumberFormat="1" applyFont="1" applyFill="1" applyAlignment="1">
      <alignment vertical="top"/>
      <protection/>
    </xf>
    <xf numFmtId="2" fontId="2" fillId="0" borderId="0" xfId="46" applyNumberFormat="1" applyFont="1" applyFill="1" applyAlignment="1">
      <alignment horizontal="left" vertical="top" wrapText="1"/>
      <protection/>
    </xf>
    <xf numFmtId="2" fontId="0" fillId="0" borderId="0" xfId="46" applyNumberFormat="1" applyFont="1" applyFill="1" applyAlignment="1">
      <alignment horizontal="left" vertical="top" wrapText="1"/>
      <protection/>
    </xf>
    <xf numFmtId="2" fontId="11" fillId="0" borderId="0" xfId="46" applyNumberFormat="1" applyFont="1" applyFill="1" applyAlignment="1">
      <alignment horizontal="left" vertical="top" wrapText="1"/>
      <protection/>
    </xf>
    <xf numFmtId="2" fontId="2" fillId="0" borderId="0" xfId="46" applyNumberFormat="1" applyFont="1" applyFill="1" applyAlignment="1">
      <alignment horizontal="left" vertical="top" wrapText="1"/>
      <protection/>
    </xf>
    <xf numFmtId="2" fontId="9" fillId="42" borderId="27" xfId="45" applyNumberFormat="1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left" vertical="top" wrapText="1"/>
    </xf>
    <xf numFmtId="2" fontId="1" fillId="0" borderId="12" xfId="46" applyNumberFormat="1" applyFont="1" applyFill="1" applyBorder="1" applyAlignment="1">
      <alignment horizontal="left" vertical="top" wrapText="1"/>
      <protection/>
    </xf>
    <xf numFmtId="2" fontId="1" fillId="0" borderId="14" xfId="46" applyNumberFormat="1" applyFont="1" applyFill="1" applyBorder="1" applyAlignment="1">
      <alignment horizontal="left" vertical="top" wrapText="1"/>
      <protection/>
    </xf>
    <xf numFmtId="2" fontId="1" fillId="0" borderId="13" xfId="0" applyNumberFormat="1" applyFont="1" applyFill="1" applyBorder="1" applyAlignment="1">
      <alignment horizontal="left" vertical="top" wrapText="1"/>
    </xf>
    <xf numFmtId="2" fontId="10" fillId="43" borderId="27" xfId="45" applyNumberFormat="1" applyFont="1" applyFill="1" applyBorder="1" applyAlignment="1">
      <alignment horizontal="left" vertical="top" wrapText="1"/>
    </xf>
    <xf numFmtId="2" fontId="1" fillId="0" borderId="12" xfId="46" applyNumberFormat="1" applyFont="1" applyFill="1" applyBorder="1" applyAlignment="1">
      <alignment horizontal="left" vertical="top" wrapText="1"/>
      <protection/>
    </xf>
    <xf numFmtId="2" fontId="9" fillId="44" borderId="27" xfId="45" applyNumberFormat="1" applyFont="1" applyFill="1" applyBorder="1" applyAlignment="1">
      <alignment horizontal="left" vertical="top" wrapText="1"/>
    </xf>
    <xf numFmtId="2" fontId="9" fillId="39" borderId="27" xfId="45" applyNumberFormat="1" applyFont="1" applyFill="1" applyBorder="1" applyAlignment="1">
      <alignment horizontal="left" vertical="top" wrapText="1"/>
    </xf>
    <xf numFmtId="2" fontId="10" fillId="40" borderId="27" xfId="45" applyNumberFormat="1" applyFont="1" applyFill="1" applyBorder="1" applyAlignment="1">
      <alignment horizontal="left" vertical="top" wrapText="1"/>
    </xf>
    <xf numFmtId="2" fontId="10" fillId="35" borderId="27" xfId="45" applyNumberFormat="1" applyFont="1" applyFill="1" applyBorder="1" applyAlignment="1">
      <alignment horizontal="left" vertical="top" wrapText="1"/>
    </xf>
    <xf numFmtId="2" fontId="1" fillId="0" borderId="13" xfId="46" applyNumberFormat="1" applyFont="1" applyFill="1" applyBorder="1" applyAlignment="1">
      <alignment horizontal="left" vertical="top" wrapText="1"/>
      <protection/>
    </xf>
    <xf numFmtId="2" fontId="1" fillId="0" borderId="10" xfId="46" applyNumberFormat="1" applyFont="1" applyFill="1" applyBorder="1" applyAlignment="1">
      <alignment horizontal="left" vertical="top" wrapText="1"/>
      <protection/>
    </xf>
    <xf numFmtId="2" fontId="14" fillId="0" borderId="13" xfId="46" applyNumberFormat="1" applyFont="1" applyFill="1" applyBorder="1" applyAlignment="1">
      <alignment horizontal="left" vertical="top" wrapText="1"/>
      <protection/>
    </xf>
    <xf numFmtId="2" fontId="10" fillId="41" borderId="27" xfId="45" applyNumberFormat="1" applyFont="1" applyFill="1" applyBorder="1" applyAlignment="1">
      <alignment horizontal="left" vertical="top" wrapText="1"/>
    </xf>
    <xf numFmtId="2" fontId="1" fillId="0" borderId="12" xfId="46" applyNumberFormat="1" applyFont="1" applyBorder="1" applyAlignment="1">
      <alignment horizontal="left" vertical="top" wrapText="1"/>
      <protection/>
    </xf>
    <xf numFmtId="2" fontId="3" fillId="0" borderId="10" xfId="46" applyNumberFormat="1" applyFont="1" applyFill="1" applyBorder="1" applyAlignment="1">
      <alignment horizontal="left" vertical="top" wrapText="1"/>
      <protection/>
    </xf>
    <xf numFmtId="2" fontId="9" fillId="36" borderId="27" xfId="45" applyNumberFormat="1" applyFont="1" applyFill="1" applyBorder="1" applyAlignment="1">
      <alignment horizontal="left" vertical="top" wrapText="1"/>
    </xf>
    <xf numFmtId="2" fontId="10" fillId="37" borderId="27" xfId="45" applyNumberFormat="1" applyFont="1" applyFill="1" applyBorder="1" applyAlignment="1">
      <alignment horizontal="left" vertical="top" wrapText="1"/>
    </xf>
    <xf numFmtId="2" fontId="9" fillId="38" borderId="27" xfId="45" applyNumberFormat="1" applyFont="1" applyFill="1" applyBorder="1" applyAlignment="1">
      <alignment horizontal="left" vertical="top" wrapText="1"/>
    </xf>
    <xf numFmtId="2" fontId="10" fillId="33" borderId="27" xfId="45" applyNumberFormat="1" applyFont="1" applyFill="1" applyBorder="1" applyAlignment="1">
      <alignment horizontal="left" vertical="top" wrapText="1"/>
    </xf>
    <xf numFmtId="2" fontId="10" fillId="34" borderId="27" xfId="45" applyNumberFormat="1" applyFont="1" applyFill="1" applyBorder="1" applyAlignment="1">
      <alignment horizontal="left" vertical="top" wrapText="1"/>
    </xf>
    <xf numFmtId="2" fontId="10" fillId="28" borderId="27" xfId="45" applyNumberFormat="1" applyFont="1" applyFill="1" applyBorder="1" applyAlignment="1">
      <alignment horizontal="left" vertical="top" wrapText="1"/>
    </xf>
    <xf numFmtId="2" fontId="1" fillId="0" borderId="16" xfId="46" applyNumberFormat="1" applyFont="1" applyFill="1" applyBorder="1" applyAlignment="1">
      <alignment horizontal="left" vertical="top" wrapText="1"/>
      <protection/>
    </xf>
    <xf numFmtId="2" fontId="1" fillId="0" borderId="0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2" fontId="2" fillId="0" borderId="0" xfId="46" applyNumberFormat="1" applyFont="1" applyFill="1" applyAlignment="1">
      <alignment vertical="center" wrapText="1"/>
      <protection/>
    </xf>
    <xf numFmtId="2" fontId="4" fillId="0" borderId="13" xfId="0" applyNumberFormat="1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vertical="top" wrapText="1"/>
    </xf>
    <xf numFmtId="2" fontId="16" fillId="0" borderId="12" xfId="46" applyNumberFormat="1" applyFont="1" applyFill="1" applyBorder="1" applyAlignment="1">
      <alignment horizontal="center" vertical="top"/>
      <protection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2" xfId="46" applyNumberFormat="1" applyFont="1" applyFill="1" applyBorder="1" applyAlignment="1">
      <alignment horizontal="center" vertical="top"/>
      <protection/>
    </xf>
    <xf numFmtId="2" fontId="1" fillId="0" borderId="12" xfId="46" applyNumberFormat="1" applyFont="1" applyBorder="1" applyAlignment="1">
      <alignment horizontal="center" vertical="top"/>
      <protection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2" xfId="46" applyNumberFormat="1" applyFont="1" applyFill="1" applyBorder="1" applyAlignment="1">
      <alignment horizontal="center" vertical="top"/>
      <protection/>
    </xf>
    <xf numFmtId="2" fontId="1" fillId="0" borderId="10" xfId="0" applyNumberFormat="1" applyFont="1" applyFill="1" applyBorder="1" applyAlignment="1">
      <alignment horizontal="center" vertical="top"/>
    </xf>
    <xf numFmtId="2" fontId="7" fillId="0" borderId="12" xfId="0" applyNumberFormat="1" applyFont="1" applyFill="1" applyBorder="1" applyAlignment="1">
      <alignment horizontal="center" vertical="top"/>
    </xf>
    <xf numFmtId="2" fontId="1" fillId="0" borderId="0" xfId="46" applyNumberFormat="1" applyFont="1" applyBorder="1" applyAlignment="1">
      <alignment horizontal="center" vertical="top"/>
      <protection/>
    </xf>
    <xf numFmtId="2" fontId="1" fillId="0" borderId="12" xfId="46" applyNumberFormat="1" applyFont="1" applyBorder="1" applyAlignment="1">
      <alignment horizontal="center" vertical="top"/>
      <protection/>
    </xf>
    <xf numFmtId="2" fontId="1" fillId="0" borderId="10" xfId="46" applyNumberFormat="1" applyFont="1" applyFill="1" applyBorder="1" applyAlignment="1">
      <alignment horizontal="center" vertical="top"/>
      <protection/>
    </xf>
    <xf numFmtId="2" fontId="7" fillId="0" borderId="14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6" xfId="46" applyNumberFormat="1" applyFont="1" applyFill="1" applyBorder="1" applyAlignment="1">
      <alignment horizontal="center" vertical="top"/>
      <protection/>
    </xf>
    <xf numFmtId="2" fontId="7" fillId="0" borderId="16" xfId="0" applyNumberFormat="1" applyFont="1" applyFill="1" applyBorder="1" applyAlignment="1">
      <alignment horizontal="center" vertical="top"/>
    </xf>
    <xf numFmtId="4" fontId="1" fillId="0" borderId="12" xfId="46" applyNumberFormat="1" applyFont="1" applyFill="1" applyBorder="1" applyAlignment="1">
      <alignment vertical="top"/>
      <protection/>
    </xf>
    <xf numFmtId="4" fontId="1" fillId="0" borderId="10" xfId="46" applyNumberFormat="1" applyFont="1" applyBorder="1" applyAlignment="1">
      <alignment vertical="top"/>
      <protection/>
    </xf>
    <xf numFmtId="4" fontId="1" fillId="0" borderId="16" xfId="46" applyNumberFormat="1" applyFont="1" applyFill="1" applyBorder="1" applyAlignment="1">
      <alignment vertical="top"/>
      <protection/>
    </xf>
    <xf numFmtId="4" fontId="1" fillId="0" borderId="12" xfId="46" applyNumberFormat="1" applyFont="1" applyBorder="1" applyAlignment="1">
      <alignment vertical="top"/>
      <protection/>
    </xf>
    <xf numFmtId="4" fontId="1" fillId="0" borderId="13" xfId="46" applyNumberFormat="1" applyFont="1" applyBorder="1" applyAlignment="1">
      <alignment vertical="top"/>
      <protection/>
    </xf>
    <xf numFmtId="0" fontId="0" fillId="45" borderId="28" xfId="0" applyFill="1" applyBorder="1" applyAlignment="1">
      <alignment horizontal="left" vertical="center" wrapText="1"/>
    </xf>
    <xf numFmtId="4" fontId="1" fillId="0" borderId="12" xfId="46" applyNumberFormat="1" applyFont="1" applyFill="1" applyBorder="1" applyAlignment="1">
      <alignment vertical="top" wrapText="1"/>
      <protection/>
    </xf>
    <xf numFmtId="2" fontId="4" fillId="0" borderId="12" xfId="46" applyNumberFormat="1" applyFont="1" applyFill="1" applyBorder="1" applyAlignment="1">
      <alignment horizontal="center" vertical="top"/>
      <protection/>
    </xf>
    <xf numFmtId="0" fontId="0" fillId="45" borderId="28" xfId="0" applyFill="1" applyBorder="1" applyAlignment="1">
      <alignment horizontal="center" vertical="center" wrapText="1"/>
    </xf>
    <xf numFmtId="4" fontId="1" fillId="0" borderId="15" xfId="46" applyNumberFormat="1" applyFont="1" applyBorder="1" applyAlignment="1">
      <alignment vertical="top"/>
      <protection/>
    </xf>
    <xf numFmtId="2" fontId="15" fillId="0" borderId="0" xfId="46" applyNumberFormat="1" applyFont="1" applyFill="1" applyAlignment="1">
      <alignment horizontal="left" vertical="top"/>
      <protection/>
    </xf>
    <xf numFmtId="2" fontId="0" fillId="0" borderId="0" xfId="0" applyNumberFormat="1" applyAlignment="1">
      <alignment horizontal="center" vertical="top"/>
    </xf>
    <xf numFmtId="2" fontId="0" fillId="0" borderId="0" xfId="46" applyNumberFormat="1" applyFont="1" applyFill="1" applyAlignment="1">
      <alignment horizontal="center" vertical="top"/>
      <protection/>
    </xf>
    <xf numFmtId="2" fontId="11" fillId="0" borderId="0" xfId="46" applyNumberFormat="1" applyFont="1" applyFill="1" applyAlignment="1">
      <alignment horizontal="center" vertical="top"/>
      <protection/>
    </xf>
    <xf numFmtId="2" fontId="2" fillId="0" borderId="0" xfId="46" applyNumberFormat="1" applyFont="1" applyFill="1" applyAlignment="1">
      <alignment horizontal="center" vertical="top"/>
      <protection/>
    </xf>
    <xf numFmtId="2" fontId="9" fillId="42" borderId="27" xfId="45" applyNumberFormat="1" applyFont="1" applyFill="1" applyBorder="1" applyAlignment="1">
      <alignment horizontal="center" vertical="top"/>
    </xf>
    <xf numFmtId="4" fontId="1" fillId="0" borderId="10" xfId="46" applyNumberFormat="1" applyFont="1" applyBorder="1" applyAlignment="1">
      <alignment horizontal="center" vertical="top"/>
      <protection/>
    </xf>
    <xf numFmtId="4" fontId="1" fillId="0" borderId="15" xfId="46" applyNumberFormat="1" applyFont="1" applyBorder="1" applyAlignment="1">
      <alignment horizontal="center" vertical="top"/>
      <protection/>
    </xf>
    <xf numFmtId="2" fontId="10" fillId="43" borderId="27" xfId="45" applyNumberFormat="1" applyFont="1" applyFill="1" applyBorder="1" applyAlignment="1">
      <alignment horizontal="center" vertical="top"/>
    </xf>
    <xf numFmtId="2" fontId="1" fillId="0" borderId="14" xfId="46" applyNumberFormat="1" applyFont="1" applyFill="1" applyBorder="1" applyAlignment="1">
      <alignment horizontal="center" vertical="top"/>
      <protection/>
    </xf>
    <xf numFmtId="2" fontId="9" fillId="44" borderId="27" xfId="45" applyNumberFormat="1" applyFont="1" applyFill="1" applyBorder="1" applyAlignment="1">
      <alignment horizontal="center" vertical="top"/>
    </xf>
    <xf numFmtId="2" fontId="9" fillId="39" borderId="27" xfId="45" applyNumberFormat="1" applyFont="1" applyFill="1" applyBorder="1" applyAlignment="1">
      <alignment horizontal="center" vertical="top"/>
    </xf>
    <xf numFmtId="2" fontId="10" fillId="40" borderId="27" xfId="45" applyNumberFormat="1" applyFont="1" applyFill="1" applyBorder="1" applyAlignment="1">
      <alignment horizontal="center" vertical="top"/>
    </xf>
    <xf numFmtId="2" fontId="1" fillId="0" borderId="17" xfId="46" applyNumberFormat="1" applyFont="1" applyFill="1" applyBorder="1" applyAlignment="1">
      <alignment horizontal="center" vertical="top"/>
      <protection/>
    </xf>
    <xf numFmtId="2" fontId="10" fillId="35" borderId="27" xfId="45" applyNumberFormat="1" applyFont="1" applyFill="1" applyBorder="1" applyAlignment="1">
      <alignment horizontal="center" vertical="top"/>
    </xf>
    <xf numFmtId="2" fontId="14" fillId="0" borderId="13" xfId="46" applyNumberFormat="1" applyFont="1" applyBorder="1" applyAlignment="1">
      <alignment horizontal="center" vertical="top"/>
      <protection/>
    </xf>
    <xf numFmtId="2" fontId="10" fillId="41" borderId="27" xfId="45" applyNumberFormat="1" applyFont="1" applyFill="1" applyBorder="1" applyAlignment="1">
      <alignment horizontal="center" vertical="top"/>
    </xf>
    <xf numFmtId="2" fontId="1" fillId="0" borderId="17" xfId="46" applyNumberFormat="1" applyFont="1" applyBorder="1" applyAlignment="1">
      <alignment horizontal="center" vertical="top"/>
      <protection/>
    </xf>
    <xf numFmtId="2" fontId="9" fillId="36" borderId="27" xfId="45" applyNumberFormat="1" applyFont="1" applyFill="1" applyBorder="1" applyAlignment="1">
      <alignment horizontal="center" vertical="top"/>
    </xf>
    <xf numFmtId="2" fontId="1" fillId="0" borderId="13" xfId="46" applyNumberFormat="1" applyFont="1" applyBorder="1" applyAlignment="1">
      <alignment horizontal="center" vertical="top"/>
      <protection/>
    </xf>
    <xf numFmtId="2" fontId="10" fillId="37" borderId="27" xfId="45" applyNumberFormat="1" applyFont="1" applyFill="1" applyBorder="1" applyAlignment="1">
      <alignment horizontal="center" vertical="top"/>
    </xf>
    <xf numFmtId="2" fontId="1" fillId="0" borderId="11" xfId="46" applyNumberFormat="1" applyFont="1" applyFill="1" applyBorder="1" applyAlignment="1">
      <alignment horizontal="center" vertical="top"/>
      <protection/>
    </xf>
    <xf numFmtId="2" fontId="9" fillId="38" borderId="27" xfId="45" applyNumberFormat="1" applyFont="1" applyFill="1" applyBorder="1" applyAlignment="1">
      <alignment horizontal="center" vertical="top"/>
    </xf>
    <xf numFmtId="2" fontId="10" fillId="33" borderId="27" xfId="45" applyNumberFormat="1" applyFont="1" applyFill="1" applyBorder="1" applyAlignment="1">
      <alignment horizontal="center" vertical="top"/>
    </xf>
    <xf numFmtId="2" fontId="10" fillId="34" borderId="27" xfId="45" applyNumberFormat="1" applyFont="1" applyFill="1" applyBorder="1" applyAlignment="1">
      <alignment horizontal="center" vertical="top"/>
    </xf>
    <xf numFmtId="2" fontId="10" fillId="28" borderId="27" xfId="45" applyNumberFormat="1" applyFont="1" applyFill="1" applyBorder="1" applyAlignment="1">
      <alignment horizontal="center" vertical="top"/>
    </xf>
    <xf numFmtId="2" fontId="0" fillId="0" borderId="0" xfId="46" applyNumberFormat="1" applyFont="1" applyAlignment="1">
      <alignment horizontal="center" vertical="top"/>
      <protection/>
    </xf>
    <xf numFmtId="49" fontId="1" fillId="0" borderId="10" xfId="46" applyNumberFormat="1" applyFont="1" applyBorder="1" applyAlignment="1">
      <alignment vertical="top" wrapText="1"/>
      <protection/>
    </xf>
    <xf numFmtId="49" fontId="1" fillId="0" borderId="12" xfId="46" applyNumberFormat="1" applyFont="1" applyBorder="1" applyAlignment="1">
      <alignment vertical="top"/>
      <protection/>
    </xf>
    <xf numFmtId="2" fontId="9" fillId="42" borderId="29" xfId="45" applyNumberFormat="1" applyFont="1" applyFill="1" applyBorder="1" applyAlignment="1">
      <alignment vertical="top"/>
    </xf>
    <xf numFmtId="2" fontId="3" fillId="0" borderId="30" xfId="46" applyNumberFormat="1" applyFont="1" applyFill="1" applyBorder="1" applyAlignment="1">
      <alignment vertical="top"/>
      <protection/>
    </xf>
    <xf numFmtId="2" fontId="10" fillId="43" borderId="29" xfId="45" applyNumberFormat="1" applyFont="1" applyFill="1" applyBorder="1" applyAlignment="1">
      <alignment vertical="top"/>
    </xf>
    <xf numFmtId="2" fontId="3" fillId="0" borderId="31" xfId="46" applyNumberFormat="1" applyFont="1" applyFill="1" applyBorder="1" applyAlignment="1">
      <alignment vertical="top"/>
      <protection/>
    </xf>
    <xf numFmtId="2" fontId="9" fillId="44" borderId="29" xfId="45" applyNumberFormat="1" applyFont="1" applyFill="1" applyBorder="1" applyAlignment="1">
      <alignment vertical="top"/>
    </xf>
    <xf numFmtId="2" fontId="9" fillId="39" borderId="29" xfId="45" applyNumberFormat="1" applyFont="1" applyFill="1" applyBorder="1" applyAlignment="1">
      <alignment vertical="top"/>
    </xf>
    <xf numFmtId="2" fontId="10" fillId="40" borderId="29" xfId="45" applyNumberFormat="1" applyFont="1" applyFill="1" applyBorder="1" applyAlignment="1">
      <alignment vertical="top"/>
    </xf>
    <xf numFmtId="2" fontId="10" fillId="35" borderId="29" xfId="45" applyNumberFormat="1" applyFont="1" applyFill="1" applyBorder="1" applyAlignment="1">
      <alignment vertical="top"/>
    </xf>
    <xf numFmtId="2" fontId="3" fillId="0" borderId="32" xfId="46" applyNumberFormat="1" applyFont="1" applyFill="1" applyBorder="1" applyAlignment="1">
      <alignment vertical="top"/>
      <protection/>
    </xf>
    <xf numFmtId="2" fontId="10" fillId="41" borderId="29" xfId="45" applyNumberFormat="1" applyFont="1" applyFill="1" applyBorder="1" applyAlignment="1">
      <alignment vertical="top"/>
    </xf>
    <xf numFmtId="2" fontId="3" fillId="0" borderId="31" xfId="46" applyNumberFormat="1" applyFont="1" applyBorder="1" applyAlignment="1">
      <alignment vertical="top"/>
      <protection/>
    </xf>
    <xf numFmtId="2" fontId="9" fillId="36" borderId="29" xfId="45" applyNumberFormat="1" applyFont="1" applyFill="1" applyBorder="1" applyAlignment="1">
      <alignment vertical="top"/>
    </xf>
    <xf numFmtId="2" fontId="10" fillId="37" borderId="29" xfId="45" applyNumberFormat="1" applyFont="1" applyFill="1" applyBorder="1" applyAlignment="1">
      <alignment vertical="top"/>
    </xf>
    <xf numFmtId="2" fontId="9" fillId="38" borderId="29" xfId="45" applyNumberFormat="1" applyFont="1" applyFill="1" applyBorder="1" applyAlignment="1">
      <alignment vertical="top"/>
    </xf>
    <xf numFmtId="2" fontId="10" fillId="33" borderId="29" xfId="45" applyNumberFormat="1" applyFont="1" applyFill="1" applyBorder="1" applyAlignment="1">
      <alignment vertical="top"/>
    </xf>
    <xf numFmtId="2" fontId="10" fillId="34" borderId="29" xfId="45" applyNumberFormat="1" applyFont="1" applyFill="1" applyBorder="1" applyAlignment="1">
      <alignment vertical="top"/>
    </xf>
    <xf numFmtId="2" fontId="10" fillId="28" borderId="29" xfId="45" applyNumberFormat="1" applyFont="1" applyFill="1" applyBorder="1" applyAlignment="1">
      <alignment vertical="top"/>
    </xf>
    <xf numFmtId="0" fontId="0" fillId="45" borderId="33" xfId="0" applyFill="1" applyBorder="1" applyAlignment="1">
      <alignment horizontal="left" vertical="center" wrapText="1"/>
    </xf>
    <xf numFmtId="2" fontId="2" fillId="0" borderId="0" xfId="46" applyNumberFormat="1" applyFont="1" applyFill="1" applyAlignment="1">
      <alignment vertical="center"/>
      <protection/>
    </xf>
    <xf numFmtId="1" fontId="2" fillId="0" borderId="0" xfId="46" applyNumberFormat="1" applyFont="1" applyFill="1" applyAlignment="1">
      <alignment horizontal="left" vertical="top"/>
      <protection/>
    </xf>
    <xf numFmtId="2" fontId="0" fillId="0" borderId="0" xfId="0" applyNumberFormat="1" applyFill="1" applyAlignment="1">
      <alignment vertical="top"/>
    </xf>
    <xf numFmtId="2" fontId="4" fillId="0" borderId="12" xfId="46" applyNumberFormat="1" applyFont="1" applyBorder="1" applyAlignment="1">
      <alignment horizontal="center" vertical="top"/>
      <protection/>
    </xf>
    <xf numFmtId="4" fontId="1" fillId="0" borderId="14" xfId="46" applyNumberFormat="1" applyFont="1" applyBorder="1" applyAlignment="1">
      <alignment vertical="top"/>
      <protection/>
    </xf>
    <xf numFmtId="49" fontId="1" fillId="0" borderId="14" xfId="46" applyNumberFormat="1" applyFont="1" applyBorder="1" applyAlignment="1">
      <alignment vertical="top" wrapText="1"/>
      <protection/>
    </xf>
    <xf numFmtId="49" fontId="1" fillId="0" borderId="14" xfId="46" applyNumberFormat="1" applyFont="1" applyBorder="1" applyAlignment="1">
      <alignment vertical="top"/>
      <protection/>
    </xf>
    <xf numFmtId="2" fontId="4" fillId="0" borderId="14" xfId="46" applyNumberFormat="1" applyFont="1" applyFill="1" applyBorder="1" applyAlignment="1">
      <alignment horizontal="center" vertical="top"/>
      <protection/>
    </xf>
    <xf numFmtId="4" fontId="3" fillId="0" borderId="10" xfId="46" applyNumberFormat="1" applyFont="1" applyBorder="1" applyAlignment="1">
      <alignment vertical="top"/>
      <protection/>
    </xf>
    <xf numFmtId="2" fontId="13" fillId="0" borderId="14" xfId="0" applyNumberFormat="1" applyFont="1" applyFill="1" applyBorder="1" applyAlignment="1">
      <alignment vertical="top"/>
    </xf>
    <xf numFmtId="2" fontId="7" fillId="0" borderId="14" xfId="0" applyNumberFormat="1" applyFont="1" applyFill="1" applyBorder="1" applyAlignment="1">
      <alignment vertical="top"/>
    </xf>
    <xf numFmtId="2" fontId="7" fillId="0" borderId="13" xfId="0" applyNumberFormat="1" applyFont="1" applyFill="1" applyBorder="1" applyAlignment="1">
      <alignment horizontal="center" vertical="top"/>
    </xf>
    <xf numFmtId="4" fontId="1" fillId="0" borderId="14" xfId="46" applyNumberFormat="1" applyFont="1" applyBorder="1" applyAlignment="1">
      <alignment horizontal="center" vertical="top"/>
      <protection/>
    </xf>
    <xf numFmtId="2" fontId="4" fillId="0" borderId="13" xfId="46" applyNumberFormat="1" applyFont="1" applyBorder="1" applyAlignment="1">
      <alignment horizontal="center" vertical="top"/>
      <protection/>
    </xf>
    <xf numFmtId="49" fontId="1" fillId="0" borderId="13" xfId="46" applyNumberFormat="1" applyFont="1" applyBorder="1" applyAlignment="1">
      <alignment vertical="top"/>
      <protection/>
    </xf>
    <xf numFmtId="4" fontId="1" fillId="0" borderId="12" xfId="46" applyNumberFormat="1" applyFont="1" applyBorder="1" applyAlignment="1">
      <alignment vertical="top"/>
      <protection/>
    </xf>
    <xf numFmtId="4" fontId="1" fillId="0" borderId="12" xfId="46" applyNumberFormat="1" applyFont="1" applyBorder="1" applyAlignment="1">
      <alignment horizontal="center" vertical="top"/>
      <protection/>
    </xf>
    <xf numFmtId="49" fontId="1" fillId="0" borderId="12" xfId="46" applyNumberFormat="1" applyFont="1" applyBorder="1" applyAlignment="1">
      <alignment vertical="top" wrapText="1"/>
      <protection/>
    </xf>
    <xf numFmtId="2" fontId="4" fillId="0" borderId="12" xfId="46" applyNumberFormat="1" applyFont="1" applyFill="1" applyBorder="1" applyAlignment="1">
      <alignment vertical="top"/>
      <protection/>
    </xf>
    <xf numFmtId="4" fontId="3" fillId="0" borderId="12" xfId="46" applyNumberFormat="1" applyFont="1" applyBorder="1" applyAlignment="1">
      <alignment vertical="top"/>
      <protection/>
    </xf>
    <xf numFmtId="2" fontId="0" fillId="0" borderId="12" xfId="46" applyNumberFormat="1" applyFont="1" applyFill="1" applyBorder="1" applyAlignment="1">
      <alignment horizontal="center" vertical="top"/>
      <protection/>
    </xf>
    <xf numFmtId="2" fontId="10" fillId="33" borderId="12" xfId="45" applyNumberFormat="1" applyFont="1" applyFill="1" applyBorder="1" applyAlignment="1">
      <alignment vertical="top"/>
    </xf>
    <xf numFmtId="2" fontId="10" fillId="33" borderId="12" xfId="45" applyNumberFormat="1" applyFont="1" applyFill="1" applyBorder="1" applyAlignment="1">
      <alignment horizontal="left" vertical="top" wrapText="1"/>
    </xf>
    <xf numFmtId="2" fontId="10" fillId="33" borderId="12" xfId="45" applyNumberFormat="1" applyFont="1" applyFill="1" applyBorder="1" applyAlignment="1">
      <alignment horizontal="center" vertical="top"/>
    </xf>
    <xf numFmtId="2" fontId="19" fillId="0" borderId="12" xfId="0" applyNumberFormat="1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left" vertical="top"/>
    </xf>
    <xf numFmtId="2" fontId="3" fillId="0" borderId="0" xfId="46" applyNumberFormat="1" applyFont="1" applyFill="1" applyAlignment="1">
      <alignment vertical="top"/>
      <protection/>
    </xf>
    <xf numFmtId="2" fontId="7" fillId="0" borderId="12" xfId="0" applyNumberFormat="1" applyFont="1" applyFill="1" applyBorder="1" applyAlignment="1">
      <alignment vertical="top"/>
    </xf>
    <xf numFmtId="2" fontId="7" fillId="0" borderId="34" xfId="0" applyNumberFormat="1" applyFont="1" applyFill="1" applyBorder="1" applyAlignment="1">
      <alignment vertical="top"/>
    </xf>
    <xf numFmtId="2" fontId="1" fillId="0" borderId="34" xfId="46" applyNumberFormat="1" applyFont="1" applyBorder="1" applyAlignment="1">
      <alignment vertical="top"/>
      <protection/>
    </xf>
    <xf numFmtId="49" fontId="1" fillId="0" borderId="28" xfId="46" applyNumberFormat="1" applyFont="1" applyBorder="1" applyAlignment="1">
      <alignment vertical="top"/>
      <protection/>
    </xf>
    <xf numFmtId="2" fontId="4" fillId="0" borderId="35" xfId="46" applyNumberFormat="1" applyFont="1" applyFill="1" applyBorder="1" applyAlignment="1">
      <alignment vertical="top"/>
      <protection/>
    </xf>
    <xf numFmtId="2" fontId="1" fillId="0" borderId="35" xfId="46" applyNumberFormat="1" applyFont="1" applyFill="1" applyBorder="1" applyAlignment="1">
      <alignment vertical="top"/>
      <protection/>
    </xf>
    <xf numFmtId="2" fontId="1" fillId="0" borderId="35" xfId="46" applyNumberFormat="1" applyFont="1" applyFill="1" applyBorder="1" applyAlignment="1">
      <alignment vertical="top" wrapText="1"/>
      <protection/>
    </xf>
    <xf numFmtId="2" fontId="3" fillId="0" borderId="35" xfId="46" applyNumberFormat="1" applyFont="1" applyFill="1" applyBorder="1" applyAlignment="1">
      <alignment vertical="top"/>
      <protection/>
    </xf>
    <xf numFmtId="2" fontId="1" fillId="0" borderId="35" xfId="46" applyNumberFormat="1" applyFont="1" applyFill="1" applyBorder="1" applyAlignment="1">
      <alignment horizontal="center" vertical="top"/>
      <protection/>
    </xf>
    <xf numFmtId="2" fontId="4" fillId="0" borderId="35" xfId="46" applyNumberFormat="1" applyFont="1" applyFill="1" applyBorder="1" applyAlignment="1">
      <alignment vertical="top"/>
      <protection/>
    </xf>
    <xf numFmtId="2" fontId="3" fillId="0" borderId="36" xfId="46" applyNumberFormat="1" applyFont="1" applyFill="1" applyBorder="1" applyAlignment="1">
      <alignment vertical="top"/>
      <protection/>
    </xf>
    <xf numFmtId="2" fontId="2" fillId="0" borderId="12" xfId="46" applyNumberFormat="1" applyFont="1" applyFill="1" applyBorder="1" applyAlignment="1">
      <alignment horizontal="left" vertical="top" wrapText="1"/>
      <protection/>
    </xf>
    <xf numFmtId="2" fontId="3" fillId="0" borderId="12" xfId="46" applyNumberFormat="1" applyFont="1" applyBorder="1" applyAlignment="1">
      <alignment horizontal="left" vertical="top" wrapText="1"/>
      <protection/>
    </xf>
    <xf numFmtId="2" fontId="3" fillId="0" borderId="16" xfId="46" applyNumberFormat="1" applyFont="1" applyFill="1" applyBorder="1" applyAlignment="1">
      <alignment horizontal="left" vertical="top" wrapText="1"/>
      <protection/>
    </xf>
    <xf numFmtId="2" fontId="3" fillId="0" borderId="12" xfId="46" applyNumberFormat="1" applyFont="1" applyFill="1" applyBorder="1" applyAlignment="1">
      <alignment horizontal="left" vertical="top" wrapText="1"/>
      <protection/>
    </xf>
    <xf numFmtId="2" fontId="4" fillId="0" borderId="10" xfId="46" applyNumberFormat="1" applyFont="1" applyBorder="1" applyAlignment="1">
      <alignment horizontal="center" vertical="top"/>
      <protection/>
    </xf>
    <xf numFmtId="2" fontId="4" fillId="0" borderId="27" xfId="46" applyNumberFormat="1" applyFont="1" applyFill="1" applyBorder="1" applyAlignment="1">
      <alignment vertical="top"/>
      <protection/>
    </xf>
    <xf numFmtId="2" fontId="1" fillId="0" borderId="27" xfId="46" applyNumberFormat="1" applyFont="1" applyFill="1" applyBorder="1" applyAlignment="1">
      <alignment vertical="top"/>
      <protection/>
    </xf>
    <xf numFmtId="4" fontId="1" fillId="0" borderId="37" xfId="46" applyNumberFormat="1" applyFont="1" applyFill="1" applyBorder="1" applyAlignment="1">
      <alignment vertical="top" wrapText="1"/>
      <protection/>
    </xf>
    <xf numFmtId="4" fontId="1" fillId="0" borderId="37" xfId="46" applyNumberFormat="1" applyFont="1" applyFill="1" applyBorder="1" applyAlignment="1">
      <alignment vertical="top"/>
      <protection/>
    </xf>
    <xf numFmtId="4" fontId="3" fillId="0" borderId="37" xfId="46" applyNumberFormat="1" applyFont="1" applyBorder="1" applyAlignment="1">
      <alignment vertical="top"/>
      <protection/>
    </xf>
    <xf numFmtId="4" fontId="1" fillId="0" borderId="37" xfId="46" applyNumberFormat="1" applyFont="1" applyBorder="1" applyAlignment="1">
      <alignment vertical="top"/>
      <protection/>
    </xf>
    <xf numFmtId="4" fontId="1" fillId="0" borderId="37" xfId="46" applyNumberFormat="1" applyFont="1" applyBorder="1" applyAlignment="1">
      <alignment horizontal="center" vertical="top"/>
      <protection/>
    </xf>
    <xf numFmtId="2" fontId="4" fillId="0" borderId="37" xfId="46" applyNumberFormat="1" applyFont="1" applyBorder="1" applyAlignment="1">
      <alignment horizontal="center" vertical="top"/>
      <protection/>
    </xf>
    <xf numFmtId="49" fontId="1" fillId="0" borderId="37" xfId="46" applyNumberFormat="1" applyFont="1" applyBorder="1" applyAlignment="1">
      <alignment vertical="top"/>
      <protection/>
    </xf>
    <xf numFmtId="1" fontId="3" fillId="0" borderId="38" xfId="46" applyNumberFormat="1" applyFont="1" applyFill="1" applyBorder="1" applyAlignment="1">
      <alignment horizontal="center" vertical="top"/>
      <protection/>
    </xf>
    <xf numFmtId="2" fontId="4" fillId="0" borderId="12" xfId="0" applyNumberFormat="1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horizontal="center" vertical="top"/>
    </xf>
    <xf numFmtId="1" fontId="2" fillId="0" borderId="0" xfId="46" applyNumberFormat="1" applyFont="1" applyFill="1" applyBorder="1" applyAlignment="1">
      <alignment horizontal="left" vertical="top"/>
      <protection/>
    </xf>
    <xf numFmtId="1" fontId="1" fillId="0" borderId="0" xfId="46" applyNumberFormat="1" applyFont="1" applyFill="1" applyBorder="1" applyAlignment="1">
      <alignment vertical="top"/>
      <protection/>
    </xf>
    <xf numFmtId="2" fontId="3" fillId="0" borderId="10" xfId="0" applyNumberFormat="1" applyFont="1" applyFill="1" applyBorder="1" applyAlignment="1">
      <alignment horizontal="left" vertical="top" wrapText="1"/>
    </xf>
    <xf numFmtId="1" fontId="1" fillId="0" borderId="19" xfId="46" applyNumberFormat="1" applyFont="1" applyFill="1" applyBorder="1" applyAlignment="1">
      <alignment horizontal="center" vertical="top"/>
      <protection/>
    </xf>
    <xf numFmtId="4" fontId="3" fillId="0" borderId="14" xfId="46" applyNumberFormat="1" applyFont="1" applyBorder="1" applyAlignment="1">
      <alignment vertical="top"/>
      <protection/>
    </xf>
    <xf numFmtId="2" fontId="1" fillId="0" borderId="14" xfId="0" applyNumberFormat="1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4" fontId="2" fillId="0" borderId="15" xfId="46" applyNumberFormat="1" applyFont="1" applyBorder="1" applyAlignment="1">
      <alignment vertical="top"/>
      <protection/>
    </xf>
    <xf numFmtId="1" fontId="15" fillId="0" borderId="0" xfId="46" applyNumberFormat="1" applyFont="1" applyFill="1" applyBorder="1" applyAlignment="1">
      <alignment horizontal="center" vertical="top"/>
      <protection/>
    </xf>
    <xf numFmtId="1" fontId="15" fillId="0" borderId="0" xfId="46" applyNumberFormat="1" applyFont="1" applyFill="1" applyAlignment="1">
      <alignment horizontal="center" vertical="top"/>
      <protection/>
    </xf>
    <xf numFmtId="2" fontId="24" fillId="0" borderId="0" xfId="46" applyNumberFormat="1" applyFont="1" applyAlignment="1">
      <alignment horizontal="left" vertical="top" wrapText="1"/>
      <protection/>
    </xf>
    <xf numFmtId="1" fontId="1" fillId="0" borderId="14" xfId="46" applyNumberFormat="1" applyFont="1" applyFill="1" applyBorder="1" applyAlignment="1">
      <alignment vertical="top"/>
      <protection/>
    </xf>
    <xf numFmtId="0" fontId="0" fillId="45" borderId="34" xfId="0" applyFill="1" applyBorder="1" applyAlignment="1">
      <alignment horizontal="left" vertical="center" wrapText="1"/>
    </xf>
    <xf numFmtId="4" fontId="1" fillId="0" borderId="16" xfId="46" applyNumberFormat="1" applyFont="1" applyBorder="1" applyAlignment="1">
      <alignment vertical="top"/>
      <protection/>
    </xf>
    <xf numFmtId="4" fontId="1" fillId="0" borderId="16" xfId="46" applyNumberFormat="1" applyFont="1" applyBorder="1" applyAlignment="1">
      <alignment vertical="top"/>
      <protection/>
    </xf>
    <xf numFmtId="4" fontId="1" fillId="0" borderId="16" xfId="46" applyNumberFormat="1" applyFont="1" applyFill="1" applyBorder="1" applyAlignment="1">
      <alignment vertical="top" wrapText="1"/>
      <protection/>
    </xf>
    <xf numFmtId="4" fontId="1" fillId="0" borderId="16" xfId="46" applyNumberFormat="1" applyFont="1" applyBorder="1" applyAlignment="1">
      <alignment horizontal="center" vertical="top"/>
      <protection/>
    </xf>
    <xf numFmtId="2" fontId="4" fillId="0" borderId="16" xfId="46" applyNumberFormat="1" applyFont="1" applyFill="1" applyBorder="1" applyAlignment="1">
      <alignment vertical="top"/>
      <protection/>
    </xf>
    <xf numFmtId="49" fontId="1" fillId="0" borderId="16" xfId="46" applyNumberFormat="1" applyFont="1" applyBorder="1" applyAlignment="1">
      <alignment vertical="top"/>
      <protection/>
    </xf>
    <xf numFmtId="2" fontId="1" fillId="0" borderId="13" xfId="46" applyNumberFormat="1" applyFont="1" applyFill="1" applyBorder="1" applyAlignment="1">
      <alignment horizontal="center" vertical="top"/>
      <protection/>
    </xf>
    <xf numFmtId="4" fontId="1" fillId="0" borderId="10" xfId="46" applyNumberFormat="1" applyFont="1" applyFill="1" applyBorder="1" applyAlignment="1">
      <alignment vertical="top" wrapText="1"/>
      <protection/>
    </xf>
    <xf numFmtId="2" fontId="2" fillId="0" borderId="0" xfId="46" applyNumberFormat="1" applyFont="1" applyAlignment="1">
      <alignment horizontal="center" vertical="top" wrapText="1"/>
      <protection/>
    </xf>
    <xf numFmtId="1" fontId="2" fillId="0" borderId="19" xfId="46" applyNumberFormat="1" applyFont="1" applyFill="1" applyBorder="1" applyAlignment="1">
      <alignment horizontal="center" vertical="top"/>
      <protection/>
    </xf>
    <xf numFmtId="2" fontId="3" fillId="0" borderId="34" xfId="46" applyNumberFormat="1" applyFont="1" applyFill="1" applyBorder="1" applyAlignment="1">
      <alignment horizontal="left" vertical="top" wrapText="1"/>
      <protection/>
    </xf>
    <xf numFmtId="1" fontId="1" fillId="0" borderId="18" xfId="46" applyNumberFormat="1" applyFont="1" applyFill="1" applyBorder="1" applyAlignment="1">
      <alignment horizontal="center" vertical="top"/>
      <protection/>
    </xf>
    <xf numFmtId="2" fontId="1" fillId="0" borderId="10" xfId="0" applyNumberFormat="1" applyFont="1" applyFill="1" applyBorder="1" applyAlignment="1">
      <alignment horizontal="left" vertical="top" wrapText="1"/>
    </xf>
    <xf numFmtId="2" fontId="10" fillId="33" borderId="19" xfId="45" applyNumberFormat="1" applyFont="1" applyFill="1" applyBorder="1" applyAlignment="1">
      <alignment vertical="top"/>
    </xf>
    <xf numFmtId="1" fontId="2" fillId="0" borderId="20" xfId="46" applyNumberFormat="1" applyFont="1" applyFill="1" applyBorder="1" applyAlignment="1">
      <alignment horizontal="center" vertical="top"/>
      <protection/>
    </xf>
    <xf numFmtId="4" fontId="3" fillId="0" borderId="13" xfId="46" applyNumberFormat="1" applyFont="1" applyFill="1" applyBorder="1" applyAlignment="1">
      <alignment vertical="top"/>
      <protection/>
    </xf>
    <xf numFmtId="4" fontId="3" fillId="0" borderId="17" xfId="46" applyNumberFormat="1" applyFont="1" applyFill="1" applyBorder="1" applyAlignment="1">
      <alignment vertical="top"/>
      <protection/>
    </xf>
    <xf numFmtId="4" fontId="3" fillId="0" borderId="12" xfId="46" applyNumberFormat="1" applyFont="1" applyFill="1" applyBorder="1" applyAlignment="1">
      <alignment vertical="top"/>
      <protection/>
    </xf>
    <xf numFmtId="4" fontId="3" fillId="0" borderId="14" xfId="46" applyNumberFormat="1" applyFont="1" applyFill="1" applyBorder="1" applyAlignment="1">
      <alignment vertical="top"/>
      <protection/>
    </xf>
    <xf numFmtId="4" fontId="3" fillId="0" borderId="13" xfId="46" applyNumberFormat="1" applyFont="1" applyBorder="1" applyAlignment="1">
      <alignment vertical="top"/>
      <protection/>
    </xf>
    <xf numFmtId="4" fontId="3" fillId="0" borderId="17" xfId="46" applyNumberFormat="1" applyFont="1" applyBorder="1" applyAlignment="1">
      <alignment vertical="top"/>
      <protection/>
    </xf>
    <xf numFmtId="4" fontId="3" fillId="0" borderId="11" xfId="46" applyNumberFormat="1" applyFont="1" applyFill="1" applyBorder="1" applyAlignment="1">
      <alignment vertical="top"/>
      <protection/>
    </xf>
    <xf numFmtId="1" fontId="2" fillId="0" borderId="24" xfId="46" applyNumberFormat="1" applyFont="1" applyFill="1" applyBorder="1" applyAlignment="1">
      <alignment horizontal="center" vertical="top"/>
      <protection/>
    </xf>
    <xf numFmtId="1" fontId="0" fillId="0" borderId="11" xfId="46" applyNumberFormat="1" applyFont="1" applyFill="1" applyBorder="1" applyAlignment="1">
      <alignment horizontal="left" vertical="top"/>
      <protection/>
    </xf>
    <xf numFmtId="1" fontId="1" fillId="0" borderId="11" xfId="46" applyNumberFormat="1" applyFont="1" applyFill="1" applyBorder="1" applyAlignment="1">
      <alignment vertical="top"/>
      <protection/>
    </xf>
    <xf numFmtId="4" fontId="1" fillId="0" borderId="11" xfId="46" applyNumberFormat="1" applyFont="1" applyBorder="1" applyAlignment="1">
      <alignment vertical="top"/>
      <protection/>
    </xf>
    <xf numFmtId="4" fontId="1" fillId="0" borderId="11" xfId="46" applyNumberFormat="1" applyFont="1" applyBorder="1" applyAlignment="1">
      <alignment horizontal="center" vertical="top"/>
      <protection/>
    </xf>
    <xf numFmtId="2" fontId="4" fillId="0" borderId="11" xfId="46" applyNumberFormat="1" applyFont="1" applyBorder="1" applyAlignment="1">
      <alignment horizontal="center" vertical="top"/>
      <protection/>
    </xf>
    <xf numFmtId="49" fontId="1" fillId="0" borderId="11" xfId="46" applyNumberFormat="1" applyFont="1" applyBorder="1" applyAlignment="1">
      <alignment vertical="top" wrapText="1"/>
      <protection/>
    </xf>
    <xf numFmtId="49" fontId="1" fillId="0" borderId="11" xfId="46" applyNumberFormat="1" applyFont="1" applyBorder="1" applyAlignment="1">
      <alignment vertical="top"/>
      <protection/>
    </xf>
    <xf numFmtId="2" fontId="7" fillId="0" borderId="11" xfId="0" applyNumberFormat="1" applyFont="1" applyFill="1" applyBorder="1" applyAlignment="1">
      <alignment horizontal="center" vertical="top"/>
    </xf>
    <xf numFmtId="2" fontId="1" fillId="0" borderId="11" xfId="46" applyNumberFormat="1" applyFont="1" applyBorder="1" applyAlignment="1">
      <alignment vertical="top"/>
      <protection/>
    </xf>
    <xf numFmtId="2" fontId="1" fillId="0" borderId="34" xfId="46" applyNumberFormat="1" applyFont="1" applyFill="1" applyBorder="1" applyAlignment="1">
      <alignment horizontal="left" vertical="top" wrapText="1"/>
      <protection/>
    </xf>
    <xf numFmtId="1" fontId="1" fillId="0" borderId="10" xfId="46" applyNumberFormat="1" applyFont="1" applyFill="1" applyBorder="1" applyAlignment="1">
      <alignment vertical="top"/>
      <protection/>
    </xf>
    <xf numFmtId="2" fontId="1" fillId="0" borderId="10" xfId="46" applyNumberFormat="1" applyFont="1" applyFill="1" applyBorder="1" applyAlignment="1">
      <alignment vertical="top"/>
      <protection/>
    </xf>
    <xf numFmtId="4" fontId="3" fillId="0" borderId="11" xfId="46" applyNumberFormat="1" applyFont="1" applyBorder="1" applyAlignment="1">
      <alignment vertical="top"/>
      <protection/>
    </xf>
    <xf numFmtId="49" fontId="1" fillId="0" borderId="10" xfId="46" applyNumberFormat="1" applyFont="1" applyBorder="1" applyAlignment="1">
      <alignment vertical="top"/>
      <protection/>
    </xf>
    <xf numFmtId="1" fontId="3" fillId="0" borderId="10" xfId="46" applyNumberFormat="1" applyFont="1" applyFill="1" applyBorder="1" applyAlignment="1">
      <alignment horizontal="left" vertical="top"/>
      <protection/>
    </xf>
    <xf numFmtId="1" fontId="3" fillId="0" borderId="12" xfId="46" applyNumberFormat="1" applyFont="1" applyFill="1" applyBorder="1" applyAlignment="1">
      <alignment horizontal="left" vertical="top"/>
      <protection/>
    </xf>
    <xf numFmtId="1" fontId="3" fillId="0" borderId="12" xfId="46" applyNumberFormat="1" applyFont="1" applyFill="1" applyBorder="1" applyAlignment="1">
      <alignment horizontal="left" vertical="top" wrapText="1"/>
      <protection/>
    </xf>
    <xf numFmtId="4" fontId="1" fillId="0" borderId="10" xfId="46" applyNumberFormat="1" applyFont="1" applyBorder="1" applyAlignment="1">
      <alignment vertical="top"/>
      <protection/>
    </xf>
    <xf numFmtId="1" fontId="3" fillId="0" borderId="39" xfId="0" applyNumberFormat="1" applyFont="1" applyBorder="1" applyAlignment="1">
      <alignment horizontal="center" vertical="top"/>
    </xf>
    <xf numFmtId="1" fontId="3" fillId="0" borderId="40" xfId="0" applyNumberFormat="1" applyFont="1" applyBorder="1" applyAlignment="1">
      <alignment horizontal="center" vertical="top"/>
    </xf>
    <xf numFmtId="2" fontId="3" fillId="0" borderId="11" xfId="46" applyNumberFormat="1" applyFont="1" applyFill="1" applyBorder="1" applyAlignment="1">
      <alignment horizontal="left" vertical="top" wrapText="1"/>
      <protection/>
    </xf>
    <xf numFmtId="2" fontId="4" fillId="0" borderId="11" xfId="46" applyNumberFormat="1" applyFont="1" applyFill="1" applyBorder="1" applyAlignment="1">
      <alignment vertical="top"/>
      <protection/>
    </xf>
    <xf numFmtId="2" fontId="1" fillId="0" borderId="11" xfId="46" applyNumberFormat="1" applyFont="1" applyFill="1" applyBorder="1" applyAlignment="1">
      <alignment vertical="top"/>
      <protection/>
    </xf>
    <xf numFmtId="2" fontId="1" fillId="0" borderId="11" xfId="46" applyNumberFormat="1" applyFont="1" applyBorder="1" applyAlignment="1">
      <alignment horizontal="center" vertical="top"/>
      <protection/>
    </xf>
    <xf numFmtId="1" fontId="1" fillId="0" borderId="12" xfId="46" applyNumberFormat="1" applyFont="1" applyFill="1" applyBorder="1" applyAlignment="1">
      <alignment vertical="top"/>
      <protection/>
    </xf>
    <xf numFmtId="1" fontId="3" fillId="0" borderId="19" xfId="0" applyNumberFormat="1" applyFont="1" applyBorder="1" applyAlignment="1">
      <alignment horizontal="center" vertical="top"/>
    </xf>
    <xf numFmtId="1" fontId="1" fillId="0" borderId="12" xfId="46" applyNumberFormat="1" applyFont="1" applyFill="1" applyBorder="1" applyAlignment="1">
      <alignment horizontal="left" vertical="top"/>
      <protection/>
    </xf>
    <xf numFmtId="1" fontId="2" fillId="0" borderId="12" xfId="46" applyNumberFormat="1" applyFont="1" applyFill="1" applyBorder="1" applyAlignment="1">
      <alignment horizontal="left" vertical="top"/>
      <protection/>
    </xf>
    <xf numFmtId="1" fontId="0" fillId="0" borderId="12" xfId="46" applyNumberFormat="1" applyFont="1" applyFill="1" applyBorder="1" applyAlignment="1">
      <alignment vertical="top"/>
      <protection/>
    </xf>
    <xf numFmtId="1" fontId="1" fillId="0" borderId="12" xfId="46" applyNumberFormat="1" applyFont="1" applyFill="1" applyBorder="1" applyAlignment="1">
      <alignment vertical="top"/>
      <protection/>
    </xf>
    <xf numFmtId="1" fontId="2" fillId="0" borderId="12" xfId="46" applyNumberFormat="1" applyFont="1" applyFill="1" applyBorder="1" applyAlignment="1">
      <alignment horizontal="center" vertical="top"/>
      <protection/>
    </xf>
    <xf numFmtId="2" fontId="3" fillId="0" borderId="41" xfId="46" applyNumberFormat="1" applyFont="1" applyFill="1" applyBorder="1" applyAlignment="1">
      <alignment horizontal="center" vertical="center" wrapText="1"/>
      <protection/>
    </xf>
    <xf numFmtId="2" fontId="1" fillId="0" borderId="17" xfId="46" applyNumberFormat="1" applyFont="1" applyFill="1" applyBorder="1" applyAlignment="1">
      <alignment horizontal="center" vertical="top" wrapText="1"/>
      <protection/>
    </xf>
    <xf numFmtId="2" fontId="1" fillId="0" borderId="0" xfId="46" applyNumberFormat="1" applyFont="1" applyBorder="1" applyAlignment="1">
      <alignment vertical="top"/>
      <protection/>
    </xf>
    <xf numFmtId="2" fontId="1" fillId="0" borderId="42" xfId="46" applyNumberFormat="1" applyFont="1" applyBorder="1" applyAlignment="1">
      <alignment vertical="top"/>
      <protection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2" xfId="46" applyNumberFormat="1" applyFont="1" applyBorder="1" applyAlignment="1">
      <alignment vertical="top"/>
      <protection/>
    </xf>
    <xf numFmtId="2" fontId="1" fillId="0" borderId="10" xfId="46" applyNumberFormat="1" applyFont="1" applyFill="1" applyBorder="1" applyAlignment="1">
      <alignment horizontal="left" vertical="top" wrapText="1"/>
      <protection/>
    </xf>
    <xf numFmtId="2" fontId="1" fillId="0" borderId="14" xfId="46" applyNumberFormat="1" applyFont="1" applyFill="1" applyBorder="1" applyAlignment="1">
      <alignment horizontal="left" vertical="top" wrapText="1"/>
      <protection/>
    </xf>
    <xf numFmtId="2" fontId="1" fillId="0" borderId="14" xfId="46" applyNumberFormat="1" applyFont="1" applyFill="1" applyBorder="1" applyAlignment="1">
      <alignment vertical="top"/>
      <protection/>
    </xf>
    <xf numFmtId="2" fontId="1" fillId="0" borderId="16" xfId="0" applyNumberFormat="1" applyFont="1" applyFill="1" applyBorder="1" applyAlignment="1">
      <alignment horizontal="center" vertical="top"/>
    </xf>
    <xf numFmtId="2" fontId="1" fillId="0" borderId="17" xfId="46" applyNumberFormat="1" applyFont="1" applyFill="1" applyBorder="1" applyAlignment="1">
      <alignment horizontal="left" vertical="top" wrapText="1"/>
      <protection/>
    </xf>
    <xf numFmtId="2" fontId="1" fillId="0" borderId="17" xfId="46" applyNumberFormat="1" applyFont="1" applyFill="1" applyBorder="1" applyAlignment="1">
      <alignment vertical="top"/>
      <protection/>
    </xf>
    <xf numFmtId="2" fontId="1" fillId="0" borderId="14" xfId="46" applyNumberFormat="1" applyFont="1" applyFill="1" applyBorder="1" applyAlignment="1">
      <alignment horizontal="center" vertical="top"/>
      <protection/>
    </xf>
    <xf numFmtId="2" fontId="1" fillId="0" borderId="43" xfId="46" applyNumberFormat="1" applyFont="1" applyBorder="1" applyAlignment="1">
      <alignment vertical="top"/>
      <protection/>
    </xf>
    <xf numFmtId="2" fontId="1" fillId="0" borderId="17" xfId="46" applyNumberFormat="1" applyFont="1" applyBorder="1" applyAlignment="1">
      <alignment horizontal="left" vertical="top" wrapText="1"/>
      <protection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1" xfId="46" applyNumberFormat="1" applyFont="1" applyBorder="1" applyAlignment="1">
      <alignment vertical="top"/>
      <protection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46" applyNumberFormat="1" applyFont="1" applyFill="1" applyBorder="1" applyAlignment="1">
      <alignment horizontal="left" vertical="top" wrapText="1"/>
      <protection/>
    </xf>
    <xf numFmtId="2" fontId="1" fillId="0" borderId="11" xfId="0" applyNumberFormat="1" applyFont="1" applyFill="1" applyBorder="1" applyAlignment="1">
      <alignment vertical="top"/>
    </xf>
    <xf numFmtId="2" fontId="1" fillId="0" borderId="10" xfId="46" applyNumberFormat="1" applyFont="1" applyBorder="1" applyAlignment="1">
      <alignment horizontal="left" vertical="top" wrapText="1"/>
      <protection/>
    </xf>
    <xf numFmtId="2" fontId="1" fillId="0" borderId="16" xfId="46" applyNumberFormat="1" applyFont="1" applyFill="1" applyBorder="1" applyAlignment="1">
      <alignment horizontal="left" vertical="top" wrapText="1"/>
      <protection/>
    </xf>
    <xf numFmtId="2" fontId="1" fillId="0" borderId="44" xfId="46" applyNumberFormat="1" applyFont="1" applyBorder="1" applyAlignment="1">
      <alignment vertical="top"/>
      <protection/>
    </xf>
    <xf numFmtId="2" fontId="1" fillId="0" borderId="27" xfId="46" applyNumberFormat="1" applyFont="1" applyFill="1" applyBorder="1" applyAlignment="1">
      <alignment horizontal="left" vertical="top" wrapText="1"/>
      <protection/>
    </xf>
    <xf numFmtId="2" fontId="1" fillId="0" borderId="27" xfId="46" applyNumberFormat="1" applyFont="1" applyFill="1" applyBorder="1" applyAlignment="1">
      <alignment vertical="top"/>
      <protection/>
    </xf>
    <xf numFmtId="2" fontId="1" fillId="0" borderId="45" xfId="46" applyNumberFormat="1" applyFont="1" applyBorder="1" applyAlignment="1">
      <alignment vertical="top"/>
      <protection/>
    </xf>
    <xf numFmtId="2" fontId="1" fillId="0" borderId="35" xfId="46" applyNumberFormat="1" applyFont="1" applyFill="1" applyBorder="1" applyAlignment="1">
      <alignment horizontal="left" vertical="top" wrapText="1"/>
      <protection/>
    </xf>
    <xf numFmtId="2" fontId="1" fillId="0" borderId="35" xfId="46" applyNumberFormat="1" applyFont="1" applyFill="1" applyBorder="1" applyAlignment="1">
      <alignment vertical="top"/>
      <protection/>
    </xf>
    <xf numFmtId="2" fontId="1" fillId="0" borderId="13" xfId="46" applyNumberFormat="1" applyFont="1" applyFill="1" applyBorder="1" applyAlignment="1">
      <alignment horizontal="left" vertical="top" wrapText="1"/>
      <protection/>
    </xf>
    <xf numFmtId="2" fontId="1" fillId="0" borderId="46" xfId="46" applyNumberFormat="1" applyFont="1" applyBorder="1" applyAlignment="1">
      <alignment vertical="top"/>
      <protection/>
    </xf>
    <xf numFmtId="2" fontId="1" fillId="0" borderId="30" xfId="46" applyNumberFormat="1" applyFont="1" applyBorder="1" applyAlignment="1">
      <alignment vertical="top"/>
      <protection/>
    </xf>
    <xf numFmtId="4" fontId="1" fillId="0" borderId="14" xfId="46" applyNumberFormat="1" applyFont="1" applyBorder="1" applyAlignment="1">
      <alignment vertical="top"/>
      <protection/>
    </xf>
    <xf numFmtId="2" fontId="1" fillId="0" borderId="12" xfId="46" applyNumberFormat="1" applyFont="1" applyFill="1" applyBorder="1" applyAlignment="1">
      <alignment vertical="top"/>
      <protection/>
    </xf>
    <xf numFmtId="4" fontId="1" fillId="0" borderId="12" xfId="46" applyNumberFormat="1" applyFont="1" applyBorder="1" applyAlignment="1">
      <alignment horizontal="center" vertical="top"/>
      <protection/>
    </xf>
    <xf numFmtId="2" fontId="0" fillId="0" borderId="0" xfId="46" applyNumberFormat="1" applyFont="1" applyAlignment="1">
      <alignment horizontal="left" vertical="top" wrapText="1"/>
      <protection/>
    </xf>
    <xf numFmtId="2" fontId="2" fillId="0" borderId="17" xfId="46" applyNumberFormat="1" applyFont="1" applyFill="1" applyBorder="1" applyAlignment="1">
      <alignment vertical="top" wrapText="1"/>
      <protection/>
    </xf>
    <xf numFmtId="1" fontId="2" fillId="45" borderId="47" xfId="46" applyNumberFormat="1" applyFont="1" applyFill="1" applyBorder="1" applyAlignment="1">
      <alignment vertical="center"/>
      <protection/>
    </xf>
    <xf numFmtId="2" fontId="2" fillId="33" borderId="12" xfId="45" applyNumberFormat="1" applyFont="1" applyFill="1" applyBorder="1" applyAlignment="1">
      <alignment horizontal="left" vertical="top" wrapText="1"/>
    </xf>
    <xf numFmtId="2" fontId="2" fillId="33" borderId="12" xfId="45" applyNumberFormat="1" applyFont="1" applyFill="1" applyBorder="1" applyAlignment="1">
      <alignment vertical="top"/>
    </xf>
    <xf numFmtId="2" fontId="2" fillId="33" borderId="12" xfId="45" applyNumberFormat="1" applyFont="1" applyFill="1" applyBorder="1" applyAlignment="1">
      <alignment horizontal="center" vertical="top"/>
    </xf>
    <xf numFmtId="1" fontId="10" fillId="45" borderId="39" xfId="46" applyNumberFormat="1" applyFont="1" applyFill="1" applyBorder="1" applyAlignment="1">
      <alignment vertical="center"/>
      <protection/>
    </xf>
    <xf numFmtId="2" fontId="10" fillId="35" borderId="0" xfId="45" applyNumberFormat="1" applyFont="1" applyFill="1" applyBorder="1" applyAlignment="1">
      <alignment horizontal="left" vertical="top" wrapText="1"/>
    </xf>
    <xf numFmtId="2" fontId="10" fillId="35" borderId="0" xfId="45" applyNumberFormat="1" applyFont="1" applyFill="1" applyBorder="1" applyAlignment="1">
      <alignment vertical="top"/>
    </xf>
    <xf numFmtId="2" fontId="10" fillId="35" borderId="0" xfId="45" applyNumberFormat="1" applyFont="1" applyFill="1" applyBorder="1" applyAlignment="1">
      <alignment horizontal="center" vertical="top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horizontal="center" vertical="top"/>
    </xf>
    <xf numFmtId="2" fontId="0" fillId="0" borderId="0" xfId="46" applyNumberFormat="1" applyFont="1" applyFill="1" applyAlignment="1">
      <alignment horizontal="center" vertical="top"/>
      <protection/>
    </xf>
    <xf numFmtId="2" fontId="0" fillId="0" borderId="12" xfId="0" applyNumberFormat="1" applyFont="1" applyFill="1" applyBorder="1" applyAlignment="1">
      <alignment horizontal="center" vertical="top"/>
    </xf>
    <xf numFmtId="2" fontId="0" fillId="0" borderId="0" xfId="0" applyNumberFormat="1" applyFont="1" applyFill="1" applyAlignment="1">
      <alignment vertical="top"/>
    </xf>
    <xf numFmtId="0" fontId="0" fillId="45" borderId="28" xfId="0" applyFont="1" applyFill="1" applyBorder="1" applyAlignment="1">
      <alignment horizontal="left" vertical="center" wrapText="1"/>
    </xf>
    <xf numFmtId="0" fontId="0" fillId="45" borderId="28" xfId="0" applyFont="1" applyFill="1" applyBorder="1" applyAlignment="1">
      <alignment horizontal="center" vertical="center" wrapText="1"/>
    </xf>
    <xf numFmtId="2" fontId="0" fillId="0" borderId="12" xfId="46" applyNumberFormat="1" applyFont="1" applyFill="1" applyBorder="1" applyAlignment="1">
      <alignment horizontal="center" vertical="top"/>
      <protection/>
    </xf>
    <xf numFmtId="2" fontId="0" fillId="0" borderId="0" xfId="46" applyNumberFormat="1" applyFont="1" applyBorder="1" applyAlignment="1">
      <alignment vertical="top"/>
      <protection/>
    </xf>
    <xf numFmtId="2" fontId="2" fillId="0" borderId="0" xfId="46" applyNumberFormat="1" applyFont="1" applyFill="1" applyAlignment="1">
      <alignment horizontal="center" vertical="top" wrapText="1"/>
      <protection/>
    </xf>
    <xf numFmtId="2" fontId="2" fillId="0" borderId="48" xfId="46" applyNumberFormat="1" applyFont="1" applyFill="1" applyBorder="1" applyAlignment="1">
      <alignment horizontal="center" vertical="center" wrapText="1"/>
      <protection/>
    </xf>
    <xf numFmtId="2" fontId="2" fillId="0" borderId="11" xfId="46" applyNumberFormat="1" applyFont="1" applyFill="1" applyBorder="1" applyAlignment="1">
      <alignment horizontal="center" vertical="top" wrapText="1"/>
      <protection/>
    </xf>
    <xf numFmtId="2" fontId="0" fillId="0" borderId="10" xfId="46" applyNumberFormat="1" applyFont="1" applyFill="1" applyBorder="1" applyAlignment="1">
      <alignment horizontal="center" vertical="top"/>
      <protection/>
    </xf>
    <xf numFmtId="4" fontId="0" fillId="0" borderId="10" xfId="46" applyNumberFormat="1" applyFont="1" applyBorder="1" applyAlignment="1">
      <alignment vertical="top"/>
      <protection/>
    </xf>
    <xf numFmtId="4" fontId="0" fillId="0" borderId="10" xfId="46" applyNumberFormat="1" applyFont="1" applyBorder="1" applyAlignment="1">
      <alignment horizontal="center" vertical="top"/>
      <protection/>
    </xf>
    <xf numFmtId="49" fontId="0" fillId="0" borderId="10" xfId="46" applyNumberFormat="1" applyFont="1" applyBorder="1" applyAlignment="1">
      <alignment vertical="top" wrapText="1"/>
      <protection/>
    </xf>
    <xf numFmtId="49" fontId="0" fillId="0" borderId="12" xfId="46" applyNumberFormat="1" applyFont="1" applyBorder="1" applyAlignment="1">
      <alignment vertical="top"/>
      <protection/>
    </xf>
    <xf numFmtId="4" fontId="0" fillId="0" borderId="10" xfId="46" applyNumberFormat="1" applyFont="1" applyFill="1" applyBorder="1" applyAlignment="1">
      <alignment horizontal="center" vertical="top"/>
      <protection/>
    </xf>
    <xf numFmtId="2" fontId="0" fillId="0" borderId="12" xfId="0" applyNumberFormat="1" applyFont="1" applyFill="1" applyBorder="1" applyAlignment="1">
      <alignment horizontal="left" vertical="top" wrapText="1"/>
    </xf>
    <xf numFmtId="4" fontId="0" fillId="0" borderId="10" xfId="46" applyNumberFormat="1" applyFont="1" applyFill="1" applyBorder="1" applyAlignment="1">
      <alignment vertical="top"/>
      <protection/>
    </xf>
    <xf numFmtId="49" fontId="0" fillId="0" borderId="10" xfId="46" applyNumberFormat="1" applyFont="1" applyFill="1" applyBorder="1" applyAlignment="1">
      <alignment vertical="top" wrapText="1"/>
      <protection/>
    </xf>
    <xf numFmtId="49" fontId="0" fillId="0" borderId="12" xfId="46" applyNumberFormat="1" applyFont="1" applyFill="1" applyBorder="1" applyAlignment="1">
      <alignment vertical="top"/>
      <protection/>
    </xf>
    <xf numFmtId="2" fontId="0" fillId="0" borderId="12" xfId="46" applyNumberFormat="1" applyFont="1" applyBorder="1" applyAlignment="1">
      <alignment vertical="top"/>
      <protection/>
    </xf>
    <xf numFmtId="179" fontId="2" fillId="0" borderId="12" xfId="46" applyNumberFormat="1" applyFont="1" applyFill="1" applyBorder="1" applyAlignment="1">
      <alignment horizontal="center" vertical="top"/>
      <protection/>
    </xf>
    <xf numFmtId="2" fontId="0" fillId="0" borderId="12" xfId="46" applyNumberFormat="1" applyFont="1" applyFill="1" applyBorder="1" applyAlignment="1">
      <alignment horizontal="left" vertical="top" wrapText="1"/>
      <protection/>
    </xf>
    <xf numFmtId="0" fontId="0" fillId="0" borderId="12" xfId="0" applyFont="1" applyFill="1" applyBorder="1" applyAlignment="1">
      <alignment horizontal="center" vertical="center"/>
    </xf>
    <xf numFmtId="4" fontId="0" fillId="0" borderId="12" xfId="46" applyNumberFormat="1" applyFont="1" applyBorder="1" applyAlignment="1">
      <alignment horizontal="center" vertical="top"/>
      <protection/>
    </xf>
    <xf numFmtId="49" fontId="0" fillId="0" borderId="12" xfId="46" applyNumberFormat="1" applyFont="1" applyBorder="1" applyAlignment="1">
      <alignment vertical="top" wrapText="1"/>
      <protection/>
    </xf>
    <xf numFmtId="2" fontId="26" fillId="0" borderId="12" xfId="0" applyNumberFormat="1" applyFont="1" applyFill="1" applyBorder="1" applyAlignment="1">
      <alignment horizontal="center" vertical="top"/>
    </xf>
    <xf numFmtId="179" fontId="0" fillId="0" borderId="12" xfId="46" applyNumberFormat="1" applyFont="1" applyFill="1" applyBorder="1" applyAlignment="1">
      <alignment horizontal="left" vertical="top" wrapText="1"/>
      <protection/>
    </xf>
    <xf numFmtId="4" fontId="0" fillId="0" borderId="12" xfId="46" applyNumberFormat="1" applyFont="1" applyBorder="1" applyAlignment="1">
      <alignment vertical="top"/>
      <protection/>
    </xf>
    <xf numFmtId="2" fontId="0" fillId="0" borderId="12" xfId="0" applyNumberFormat="1" applyFont="1" applyFill="1" applyBorder="1" applyAlignment="1">
      <alignment horizontal="center" vertical="top" wrapText="1"/>
    </xf>
    <xf numFmtId="4" fontId="0" fillId="0" borderId="12" xfId="46" applyNumberFormat="1" applyFont="1" applyFill="1" applyBorder="1" applyAlignment="1">
      <alignment vertical="top" wrapText="1"/>
      <protection/>
    </xf>
    <xf numFmtId="2" fontId="0" fillId="0" borderId="12" xfId="46" applyNumberFormat="1" applyFont="1" applyFill="1" applyBorder="1" applyAlignment="1">
      <alignment vertical="top"/>
      <protection/>
    </xf>
    <xf numFmtId="2" fontId="59" fillId="0" borderId="12" xfId="0" applyNumberFormat="1" applyFont="1" applyFill="1" applyBorder="1" applyAlignment="1">
      <alignment horizontal="center" vertical="top"/>
    </xf>
    <xf numFmtId="4" fontId="59" fillId="0" borderId="12" xfId="46" applyNumberFormat="1" applyFont="1" applyBorder="1" applyAlignment="1">
      <alignment horizontal="right" vertical="top"/>
      <protection/>
    </xf>
    <xf numFmtId="49" fontId="59" fillId="0" borderId="12" xfId="46" applyNumberFormat="1" applyFont="1" applyBorder="1" applyAlignment="1">
      <alignment vertical="top" wrapText="1"/>
      <protection/>
    </xf>
    <xf numFmtId="179" fontId="2" fillId="0" borderId="12" xfId="0" applyNumberFormat="1" applyFont="1" applyBorder="1" applyAlignment="1">
      <alignment horizontal="center" vertical="top"/>
    </xf>
    <xf numFmtId="2" fontId="59" fillId="0" borderId="12" xfId="46" applyNumberFormat="1" applyFont="1" applyFill="1" applyBorder="1" applyAlignment="1">
      <alignment horizontal="center" vertical="top"/>
      <protection/>
    </xf>
    <xf numFmtId="4" fontId="59" fillId="0" borderId="12" xfId="46" applyNumberFormat="1" applyFont="1" applyFill="1" applyBorder="1" applyAlignment="1">
      <alignment vertical="top" wrapText="1"/>
      <protection/>
    </xf>
    <xf numFmtId="49" fontId="59" fillId="0" borderId="12" xfId="46" applyNumberFormat="1" applyFont="1" applyFill="1" applyBorder="1" applyAlignment="1">
      <alignment vertical="top"/>
      <protection/>
    </xf>
    <xf numFmtId="2" fontId="59" fillId="0" borderId="12" xfId="0" applyNumberFormat="1" applyFont="1" applyFill="1" applyBorder="1" applyAlignment="1">
      <alignment horizontal="left" vertical="top" wrapText="1"/>
    </xf>
    <xf numFmtId="4" fontId="0" fillId="0" borderId="12" xfId="46" applyNumberFormat="1" applyFont="1" applyFill="1" applyBorder="1" applyAlignment="1">
      <alignment vertical="top"/>
      <protection/>
    </xf>
    <xf numFmtId="2" fontId="59" fillId="46" borderId="12" xfId="46" applyNumberFormat="1" applyFont="1" applyFill="1" applyBorder="1" applyAlignment="1">
      <alignment horizontal="center" vertical="top"/>
      <protection/>
    </xf>
    <xf numFmtId="2" fontId="0" fillId="46" borderId="12" xfId="46" applyNumberFormat="1" applyFont="1" applyFill="1" applyBorder="1" applyAlignment="1">
      <alignment horizontal="center" vertical="top"/>
      <protection/>
    </xf>
    <xf numFmtId="49" fontId="0" fillId="46" borderId="12" xfId="46" applyNumberFormat="1" applyFont="1" applyFill="1" applyBorder="1" applyAlignment="1">
      <alignment vertical="top"/>
      <protection/>
    </xf>
    <xf numFmtId="4" fontId="59" fillId="0" borderId="12" xfId="46" applyNumberFormat="1" applyFont="1" applyBorder="1" applyAlignment="1">
      <alignment vertical="top"/>
      <protection/>
    </xf>
    <xf numFmtId="4" fontId="59" fillId="0" borderId="0" xfId="46" applyNumberFormat="1" applyFont="1" applyBorder="1" applyAlignment="1">
      <alignment horizontal="right" vertical="top"/>
      <protection/>
    </xf>
    <xf numFmtId="2" fontId="59" fillId="0" borderId="28" xfId="0" applyNumberFormat="1" applyFont="1" applyFill="1" applyBorder="1" applyAlignment="1">
      <alignment horizontal="center" vertical="top"/>
    </xf>
    <xf numFmtId="4" fontId="59" fillId="0" borderId="28" xfId="46" applyNumberFormat="1" applyFont="1" applyBorder="1" applyAlignment="1">
      <alignment horizontal="right" vertical="top"/>
      <protection/>
    </xf>
    <xf numFmtId="4" fontId="59" fillId="0" borderId="28" xfId="46" applyNumberFormat="1" applyFont="1" applyBorder="1" applyAlignment="1">
      <alignment horizontal="center" vertical="top"/>
      <protection/>
    </xf>
    <xf numFmtId="49" fontId="59" fillId="0" borderId="28" xfId="46" applyNumberFormat="1" applyFont="1" applyBorder="1" applyAlignment="1">
      <alignment vertical="top" wrapText="1"/>
      <protection/>
    </xf>
    <xf numFmtId="49" fontId="59" fillId="0" borderId="49" xfId="46" applyNumberFormat="1" applyFont="1" applyBorder="1" applyAlignment="1">
      <alignment vertical="top" wrapText="1"/>
      <protection/>
    </xf>
    <xf numFmtId="1" fontId="2" fillId="0" borderId="15" xfId="46" applyNumberFormat="1" applyFont="1" applyFill="1" applyBorder="1" applyAlignment="1">
      <alignment horizontal="center" vertical="top"/>
      <protection/>
    </xf>
    <xf numFmtId="4" fontId="59" fillId="0" borderId="12" xfId="46" applyNumberFormat="1" applyFont="1" applyBorder="1" applyAlignment="1">
      <alignment horizontal="center" vertical="top"/>
      <protection/>
    </xf>
    <xf numFmtId="2" fontId="0" fillId="0" borderId="0" xfId="0" applyNumberFormat="1" applyFont="1" applyBorder="1" applyAlignment="1">
      <alignment vertical="top"/>
    </xf>
    <xf numFmtId="1" fontId="2" fillId="0" borderId="12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left" vertical="top" wrapText="1"/>
    </xf>
    <xf numFmtId="2" fontId="0" fillId="0" borderId="12" xfId="0" applyNumberFormat="1" applyFont="1" applyBorder="1" applyAlignment="1">
      <alignment vertical="top"/>
    </xf>
    <xf numFmtId="2" fontId="0" fillId="0" borderId="12" xfId="0" applyNumberFormat="1" applyFont="1" applyBorder="1" applyAlignment="1">
      <alignment horizontal="center" vertical="top"/>
    </xf>
    <xf numFmtId="2" fontId="59" fillId="0" borderId="12" xfId="46" applyNumberFormat="1" applyFont="1" applyFill="1" applyBorder="1" applyAlignment="1">
      <alignment horizontal="left" vertical="top" wrapText="1"/>
      <protection/>
    </xf>
    <xf numFmtId="0" fontId="2" fillId="0" borderId="12" xfId="0" applyNumberFormat="1" applyFont="1" applyFill="1" applyBorder="1" applyAlignment="1">
      <alignment horizontal="center" vertical="top"/>
    </xf>
    <xf numFmtId="2" fontId="59" fillId="0" borderId="12" xfId="0" applyNumberFormat="1" applyFont="1" applyFill="1" applyBorder="1" applyAlignment="1">
      <alignment vertical="top"/>
    </xf>
    <xf numFmtId="4" fontId="59" fillId="0" borderId="12" xfId="46" applyNumberFormat="1" applyFont="1" applyFill="1" applyBorder="1" applyAlignment="1">
      <alignment horizontal="center" vertical="top"/>
      <protection/>
    </xf>
    <xf numFmtId="49" fontId="59" fillId="0" borderId="12" xfId="46" applyNumberFormat="1" applyFont="1" applyFill="1" applyBorder="1" applyAlignment="1">
      <alignment vertical="top" wrapText="1"/>
      <protection/>
    </xf>
    <xf numFmtId="4" fontId="0" fillId="0" borderId="12" xfId="46" applyNumberFormat="1" applyFont="1" applyFill="1" applyBorder="1" applyAlignment="1">
      <alignment horizontal="center" vertical="top"/>
      <protection/>
    </xf>
    <xf numFmtId="49" fontId="0" fillId="0" borderId="12" xfId="46" applyNumberFormat="1" applyFont="1" applyFill="1" applyBorder="1" applyAlignment="1">
      <alignment vertical="top" wrapText="1"/>
      <protection/>
    </xf>
    <xf numFmtId="179" fontId="2" fillId="0" borderId="12" xfId="0" applyNumberFormat="1" applyFont="1" applyFill="1" applyBorder="1" applyAlignment="1">
      <alignment horizontal="center" vertical="top"/>
    </xf>
    <xf numFmtId="4" fontId="59" fillId="0" borderId="12" xfId="46" applyNumberFormat="1" applyFont="1" applyFill="1" applyBorder="1" applyAlignment="1">
      <alignment horizontal="right" vertical="top" wrapText="1"/>
      <protection/>
    </xf>
    <xf numFmtId="2" fontId="26" fillId="46" borderId="12" xfId="0" applyNumberFormat="1" applyFont="1" applyFill="1" applyBorder="1" applyAlignment="1">
      <alignment horizontal="center" vertical="top"/>
    </xf>
    <xf numFmtId="2" fontId="0" fillId="0" borderId="0" xfId="0" applyNumberFormat="1" applyFont="1" applyAlignment="1">
      <alignment vertical="top" wrapText="1"/>
    </xf>
    <xf numFmtId="1" fontId="2" fillId="0" borderId="0" xfId="46" applyNumberFormat="1" applyFont="1" applyFill="1" applyAlignment="1">
      <alignment vertical="top"/>
      <protection/>
    </xf>
    <xf numFmtId="2" fontId="2" fillId="0" borderId="0" xfId="46" applyNumberFormat="1" applyFont="1" applyFill="1" applyAlignment="1">
      <alignment vertical="top" wrapText="1"/>
      <protection/>
    </xf>
    <xf numFmtId="2" fontId="10" fillId="35" borderId="28" xfId="45" applyNumberFormat="1" applyFont="1" applyFill="1" applyBorder="1" applyAlignment="1">
      <alignment horizontal="left" vertical="top" wrapText="1"/>
    </xf>
    <xf numFmtId="2" fontId="10" fillId="35" borderId="28" xfId="45" applyNumberFormat="1" applyFont="1" applyFill="1" applyBorder="1" applyAlignment="1">
      <alignment vertical="top"/>
    </xf>
    <xf numFmtId="4" fontId="10" fillId="35" borderId="28" xfId="45" applyNumberFormat="1" applyFont="1" applyFill="1" applyBorder="1" applyAlignment="1">
      <alignment vertical="top"/>
    </xf>
    <xf numFmtId="2" fontId="10" fillId="35" borderId="28" xfId="45" applyNumberFormat="1" applyFont="1" applyFill="1" applyBorder="1" applyAlignment="1">
      <alignment horizontal="center" vertical="top"/>
    </xf>
    <xf numFmtId="2" fontId="10" fillId="35" borderId="49" xfId="45" applyNumberFormat="1" applyFont="1" applyFill="1" applyBorder="1" applyAlignment="1">
      <alignment vertical="top"/>
    </xf>
    <xf numFmtId="2" fontId="10" fillId="35" borderId="15" xfId="45" applyNumberFormat="1" applyFont="1" applyFill="1" applyBorder="1" applyAlignment="1">
      <alignment vertical="top"/>
    </xf>
    <xf numFmtId="2" fontId="0" fillId="46" borderId="12" xfId="46" applyNumberFormat="1" applyFont="1" applyFill="1" applyBorder="1" applyAlignment="1">
      <alignment horizontal="left" vertical="top" wrapText="1"/>
      <protection/>
    </xf>
    <xf numFmtId="179" fontId="0" fillId="0" borderId="12" xfId="46" applyNumberFormat="1" applyFont="1" applyFill="1" applyBorder="1" applyAlignment="1">
      <alignment horizontal="center" vertical="top"/>
      <protection/>
    </xf>
    <xf numFmtId="2" fontId="59" fillId="0" borderId="15" xfId="46" applyNumberFormat="1" applyFont="1" applyFill="1" applyBorder="1" applyAlignment="1">
      <alignment horizontal="left" vertical="top" wrapText="1"/>
      <protection/>
    </xf>
    <xf numFmtId="4" fontId="59" fillId="0" borderId="12" xfId="46" applyNumberFormat="1" applyFont="1" applyFill="1" applyBorder="1" applyAlignment="1">
      <alignment vertical="top"/>
      <protection/>
    </xf>
    <xf numFmtId="2" fontId="0" fillId="0" borderId="12" xfId="0" applyNumberFormat="1" applyFont="1" applyFill="1" applyBorder="1" applyAlignment="1">
      <alignment vertical="top"/>
    </xf>
    <xf numFmtId="1" fontId="59" fillId="0" borderId="12" xfId="46" applyNumberFormat="1" applyFont="1" applyFill="1" applyBorder="1" applyAlignment="1">
      <alignment horizontal="left" vertical="top"/>
      <protection/>
    </xf>
    <xf numFmtId="1" fontId="59" fillId="0" borderId="12" xfId="46" applyNumberFormat="1" applyFont="1" applyFill="1" applyBorder="1" applyAlignment="1">
      <alignment horizontal="left" vertical="top" wrapText="1"/>
      <protection/>
    </xf>
    <xf numFmtId="2" fontId="2" fillId="0" borderId="12" xfId="0" applyNumberFormat="1" applyFont="1" applyFill="1" applyBorder="1" applyAlignment="1">
      <alignment horizontal="center" vertical="top"/>
    </xf>
    <xf numFmtId="179" fontId="2" fillId="46" borderId="12" xfId="46" applyNumberFormat="1" applyFont="1" applyFill="1" applyBorder="1" applyAlignment="1">
      <alignment horizontal="center" vertical="top"/>
      <protection/>
    </xf>
    <xf numFmtId="1" fontId="59" fillId="46" borderId="12" xfId="46" applyNumberFormat="1" applyFont="1" applyFill="1" applyBorder="1" applyAlignment="1">
      <alignment vertical="top" wrapText="1"/>
      <protection/>
    </xf>
    <xf numFmtId="4" fontId="59" fillId="46" borderId="12" xfId="46" applyNumberFormat="1" applyFont="1" applyFill="1" applyBorder="1" applyAlignment="1">
      <alignment vertical="top" wrapText="1"/>
      <protection/>
    </xf>
    <xf numFmtId="4" fontId="0" fillId="46" borderId="12" xfId="46" applyNumberFormat="1" applyFont="1" applyFill="1" applyBorder="1" applyAlignment="1">
      <alignment horizontal="center" vertical="top"/>
      <protection/>
    </xf>
    <xf numFmtId="49" fontId="0" fillId="46" borderId="12" xfId="46" applyNumberFormat="1" applyFont="1" applyFill="1" applyBorder="1" applyAlignment="1">
      <alignment vertical="top" wrapText="1"/>
      <protection/>
    </xf>
    <xf numFmtId="179" fontId="60" fillId="0" borderId="12" xfId="0" applyNumberFormat="1" applyFont="1" applyFill="1" applyBorder="1" applyAlignment="1">
      <alignment horizontal="center" vertical="top"/>
    </xf>
    <xf numFmtId="4" fontId="59" fillId="46" borderId="12" xfId="46" applyNumberFormat="1" applyFont="1" applyFill="1" applyBorder="1" applyAlignment="1">
      <alignment vertical="top"/>
      <protection/>
    </xf>
    <xf numFmtId="0" fontId="61" fillId="0" borderId="12" xfId="0" applyFont="1" applyBorder="1" applyAlignment="1">
      <alignment/>
    </xf>
    <xf numFmtId="4" fontId="60" fillId="0" borderId="12" xfId="46" applyNumberFormat="1" applyFont="1" applyFill="1" applyBorder="1" applyAlignment="1">
      <alignment vertical="top"/>
      <protection/>
    </xf>
    <xf numFmtId="1" fontId="2" fillId="21" borderId="40" xfId="0" applyNumberFormat="1" applyFont="1" applyFill="1" applyBorder="1" applyAlignment="1">
      <alignment horizontal="center" vertical="top"/>
    </xf>
    <xf numFmtId="1" fontId="60" fillId="21" borderId="15" xfId="46" applyNumberFormat="1" applyFont="1" applyFill="1" applyBorder="1" applyAlignment="1">
      <alignment horizontal="left" vertical="top"/>
      <protection/>
    </xf>
    <xf numFmtId="2" fontId="62" fillId="21" borderId="28" xfId="0" applyNumberFormat="1" applyFont="1" applyFill="1" applyBorder="1" applyAlignment="1">
      <alignment horizontal="center" vertical="top"/>
    </xf>
    <xf numFmtId="4" fontId="62" fillId="21" borderId="28" xfId="46" applyNumberFormat="1" applyFont="1" applyFill="1" applyBorder="1" applyAlignment="1">
      <alignment vertical="top"/>
      <protection/>
    </xf>
    <xf numFmtId="4" fontId="62" fillId="21" borderId="28" xfId="46" applyNumberFormat="1" applyFont="1" applyFill="1" applyBorder="1" applyAlignment="1">
      <alignment horizontal="center" vertical="top"/>
      <protection/>
    </xf>
    <xf numFmtId="49" fontId="62" fillId="21" borderId="28" xfId="46" applyNumberFormat="1" applyFont="1" applyFill="1" applyBorder="1" applyAlignment="1">
      <alignment vertical="top" wrapText="1"/>
      <protection/>
    </xf>
    <xf numFmtId="49" fontId="62" fillId="21" borderId="49" xfId="46" applyNumberFormat="1" applyFont="1" applyFill="1" applyBorder="1" applyAlignment="1">
      <alignment vertical="top"/>
      <protection/>
    </xf>
    <xf numFmtId="1" fontId="10" fillId="21" borderId="15" xfId="45" applyNumberFormat="1" applyFont="1" applyFill="1" applyBorder="1" applyAlignment="1">
      <alignment vertical="top"/>
    </xf>
    <xf numFmtId="2" fontId="10" fillId="21" borderId="28" xfId="45" applyNumberFormat="1" applyFont="1" applyFill="1" applyBorder="1" applyAlignment="1">
      <alignment horizontal="left" vertical="top" wrapText="1"/>
    </xf>
    <xf numFmtId="2" fontId="10" fillId="21" borderId="28" xfId="45" applyNumberFormat="1" applyFont="1" applyFill="1" applyBorder="1" applyAlignment="1">
      <alignment vertical="top"/>
    </xf>
    <xf numFmtId="4" fontId="10" fillId="21" borderId="28" xfId="45" applyNumberFormat="1" applyFont="1" applyFill="1" applyBorder="1" applyAlignment="1">
      <alignment vertical="top"/>
    </xf>
    <xf numFmtId="2" fontId="10" fillId="21" borderId="28" xfId="45" applyNumberFormat="1" applyFont="1" applyFill="1" applyBorder="1" applyAlignment="1">
      <alignment horizontal="center" vertical="top"/>
    </xf>
    <xf numFmtId="2" fontId="10" fillId="21" borderId="49" xfId="45" applyNumberFormat="1" applyFont="1" applyFill="1" applyBorder="1" applyAlignment="1">
      <alignment vertical="top"/>
    </xf>
    <xf numFmtId="2" fontId="59" fillId="46" borderId="12" xfId="46" applyNumberFormat="1" applyFont="1" applyFill="1" applyBorder="1" applyAlignment="1">
      <alignment vertical="top"/>
      <protection/>
    </xf>
    <xf numFmtId="2" fontId="9" fillId="36" borderId="15" xfId="45" applyNumberFormat="1" applyFont="1" applyFill="1" applyBorder="1" applyAlignment="1">
      <alignment vertical="top"/>
    </xf>
    <xf numFmtId="2" fontId="9" fillId="36" borderId="28" xfId="45" applyNumberFormat="1" applyFont="1" applyFill="1" applyBorder="1" applyAlignment="1">
      <alignment horizontal="left" vertical="top" wrapText="1"/>
    </xf>
    <xf numFmtId="2" fontId="9" fillId="36" borderId="28" xfId="45" applyNumberFormat="1" applyFont="1" applyFill="1" applyBorder="1" applyAlignment="1">
      <alignment vertical="top"/>
    </xf>
    <xf numFmtId="4" fontId="9" fillId="36" borderId="28" xfId="45" applyNumberFormat="1" applyFont="1" applyFill="1" applyBorder="1" applyAlignment="1">
      <alignment vertical="top"/>
    </xf>
    <xf numFmtId="2" fontId="9" fillId="36" borderId="28" xfId="45" applyNumberFormat="1" applyFont="1" applyFill="1" applyBorder="1" applyAlignment="1">
      <alignment horizontal="center" vertical="top"/>
    </xf>
    <xf numFmtId="2" fontId="9" fillId="36" borderId="49" xfId="45" applyNumberFormat="1" applyFont="1" applyFill="1" applyBorder="1" applyAlignment="1">
      <alignment vertical="top"/>
    </xf>
    <xf numFmtId="179" fontId="59" fillId="0" borderId="12" xfId="46" applyNumberFormat="1" applyFont="1" applyFill="1" applyBorder="1" applyAlignment="1">
      <alignment horizontal="center" vertical="top"/>
      <protection/>
    </xf>
    <xf numFmtId="2" fontId="0" fillId="0" borderId="12" xfId="46" applyNumberFormat="1" applyFont="1" applyBorder="1" applyAlignment="1">
      <alignment horizontal="left" vertical="top" wrapText="1"/>
      <protection/>
    </xf>
    <xf numFmtId="1" fontId="59" fillId="0" borderId="12" xfId="46" applyNumberFormat="1" applyFont="1" applyFill="1" applyBorder="1" applyAlignment="1">
      <alignment horizontal="center" vertical="top"/>
      <protection/>
    </xf>
    <xf numFmtId="1" fontId="0" fillId="0" borderId="12" xfId="46" applyNumberFormat="1" applyFont="1" applyFill="1" applyBorder="1" applyAlignment="1">
      <alignment horizontal="center" vertical="top"/>
      <protection/>
    </xf>
    <xf numFmtId="2" fontId="10" fillId="43" borderId="50" xfId="45" applyNumberFormat="1" applyFont="1" applyFill="1" applyBorder="1" applyAlignment="1">
      <alignment vertical="top"/>
    </xf>
    <xf numFmtId="2" fontId="10" fillId="43" borderId="0" xfId="45" applyNumberFormat="1" applyFont="1" applyFill="1" applyBorder="1" applyAlignment="1">
      <alignment horizontal="left" vertical="top" wrapText="1"/>
    </xf>
    <xf numFmtId="2" fontId="10" fillId="43" borderId="0" xfId="45" applyNumberFormat="1" applyFont="1" applyFill="1" applyBorder="1" applyAlignment="1">
      <alignment vertical="top"/>
    </xf>
    <xf numFmtId="4" fontId="10" fillId="43" borderId="0" xfId="45" applyNumberFormat="1" applyFont="1" applyFill="1" applyBorder="1" applyAlignment="1">
      <alignment vertical="top"/>
    </xf>
    <xf numFmtId="2" fontId="10" fillId="43" borderId="0" xfId="45" applyNumberFormat="1" applyFont="1" applyFill="1" applyBorder="1" applyAlignment="1">
      <alignment horizontal="center" vertical="top"/>
    </xf>
    <xf numFmtId="2" fontId="9" fillId="44" borderId="50" xfId="45" applyNumberFormat="1" applyFont="1" applyFill="1" applyBorder="1" applyAlignment="1">
      <alignment vertical="top"/>
    </xf>
    <xf numFmtId="2" fontId="9" fillId="44" borderId="0" xfId="45" applyNumberFormat="1" applyFont="1" applyFill="1" applyBorder="1" applyAlignment="1">
      <alignment horizontal="left" vertical="top" wrapText="1"/>
    </xf>
    <xf numFmtId="2" fontId="9" fillId="44" borderId="0" xfId="45" applyNumberFormat="1" applyFont="1" applyFill="1" applyBorder="1" applyAlignment="1">
      <alignment vertical="top"/>
    </xf>
    <xf numFmtId="4" fontId="9" fillId="44" borderId="0" xfId="45" applyNumberFormat="1" applyFont="1" applyFill="1" applyBorder="1" applyAlignment="1">
      <alignment vertical="top"/>
    </xf>
    <xf numFmtId="2" fontId="9" fillId="44" borderId="0" xfId="45" applyNumberFormat="1" applyFont="1" applyFill="1" applyBorder="1" applyAlignment="1">
      <alignment horizontal="center" vertical="top"/>
    </xf>
    <xf numFmtId="2" fontId="0" fillId="0" borderId="12" xfId="46" applyNumberFormat="1" applyFont="1" applyFill="1" applyBorder="1" applyAlignment="1">
      <alignment horizontal="right" vertical="top"/>
      <protection/>
    </xf>
    <xf numFmtId="2" fontId="9" fillId="39" borderId="50" xfId="45" applyNumberFormat="1" applyFont="1" applyFill="1" applyBorder="1" applyAlignment="1">
      <alignment vertical="top"/>
    </xf>
    <xf numFmtId="2" fontId="9" fillId="39" borderId="0" xfId="45" applyNumberFormat="1" applyFont="1" applyFill="1" applyBorder="1" applyAlignment="1">
      <alignment horizontal="left" vertical="top" wrapText="1"/>
    </xf>
    <xf numFmtId="2" fontId="9" fillId="39" borderId="0" xfId="45" applyNumberFormat="1" applyFont="1" applyFill="1" applyBorder="1" applyAlignment="1">
      <alignment vertical="top"/>
    </xf>
    <xf numFmtId="4" fontId="9" fillId="39" borderId="0" xfId="45" applyNumberFormat="1" applyFont="1" applyFill="1" applyBorder="1" applyAlignment="1">
      <alignment vertical="top"/>
    </xf>
    <xf numFmtId="2" fontId="9" fillId="39" borderId="0" xfId="45" applyNumberFormat="1" applyFont="1" applyFill="1" applyBorder="1" applyAlignment="1">
      <alignment horizontal="center" vertical="top"/>
    </xf>
    <xf numFmtId="2" fontId="10" fillId="40" borderId="50" xfId="45" applyNumberFormat="1" applyFont="1" applyFill="1" applyBorder="1" applyAlignment="1">
      <alignment vertical="top"/>
    </xf>
    <xf numFmtId="2" fontId="10" fillId="40" borderId="0" xfId="45" applyNumberFormat="1" applyFont="1" applyFill="1" applyBorder="1" applyAlignment="1">
      <alignment horizontal="left" vertical="top" wrapText="1"/>
    </xf>
    <xf numFmtId="2" fontId="10" fillId="40" borderId="0" xfId="45" applyNumberFormat="1" applyFont="1" applyFill="1" applyBorder="1" applyAlignment="1">
      <alignment vertical="top"/>
    </xf>
    <xf numFmtId="4" fontId="10" fillId="40" borderId="0" xfId="45" applyNumberFormat="1" applyFont="1" applyFill="1" applyBorder="1" applyAlignment="1">
      <alignment vertical="top"/>
    </xf>
    <xf numFmtId="2" fontId="10" fillId="40" borderId="0" xfId="45" applyNumberFormat="1" applyFont="1" applyFill="1" applyBorder="1" applyAlignment="1">
      <alignment horizontal="center" vertical="top"/>
    </xf>
    <xf numFmtId="2" fontId="10" fillId="35" borderId="50" xfId="45" applyNumberFormat="1" applyFont="1" applyFill="1" applyBorder="1" applyAlignment="1">
      <alignment vertical="top"/>
    </xf>
    <xf numFmtId="1" fontId="2" fillId="47" borderId="50" xfId="46" applyNumberFormat="1" applyFont="1" applyFill="1" applyBorder="1" applyAlignment="1">
      <alignment vertical="top"/>
      <protection/>
    </xf>
    <xf numFmtId="1" fontId="2" fillId="47" borderId="0" xfId="46" applyNumberFormat="1" applyFont="1" applyFill="1" applyBorder="1" applyAlignment="1">
      <alignment vertical="top"/>
      <protection/>
    </xf>
    <xf numFmtId="2" fontId="26" fillId="47" borderId="14" xfId="0" applyNumberFormat="1" applyFont="1" applyFill="1" applyBorder="1" applyAlignment="1">
      <alignment horizontal="center" vertical="top"/>
    </xf>
    <xf numFmtId="4" fontId="0" fillId="47" borderId="0" xfId="46" applyNumberFormat="1" applyFont="1" applyFill="1" applyBorder="1" applyAlignment="1">
      <alignment vertical="top"/>
      <protection/>
    </xf>
    <xf numFmtId="4" fontId="0" fillId="47" borderId="14" xfId="46" applyNumberFormat="1" applyFont="1" applyFill="1" applyBorder="1" applyAlignment="1">
      <alignment horizontal="center" vertical="top"/>
      <protection/>
    </xf>
    <xf numFmtId="49" fontId="0" fillId="47" borderId="14" xfId="46" applyNumberFormat="1" applyFont="1" applyFill="1" applyBorder="1" applyAlignment="1">
      <alignment vertical="top" wrapText="1"/>
      <protection/>
    </xf>
    <xf numFmtId="49" fontId="0" fillId="47" borderId="14" xfId="46" applyNumberFormat="1" applyFont="1" applyFill="1" applyBorder="1" applyAlignment="1">
      <alignment vertical="top"/>
      <protection/>
    </xf>
    <xf numFmtId="2" fontId="59" fillId="46" borderId="12" xfId="0" applyNumberFormat="1" applyFont="1" applyFill="1" applyBorder="1" applyAlignment="1">
      <alignment horizontal="center" vertical="top"/>
    </xf>
    <xf numFmtId="2" fontId="25" fillId="0" borderId="12" xfId="46" applyNumberFormat="1" applyFont="1" applyFill="1" applyBorder="1" applyAlignment="1">
      <alignment horizontal="left" vertical="top" wrapText="1"/>
      <protection/>
    </xf>
    <xf numFmtId="2" fontId="25" fillId="0" borderId="12" xfId="46" applyNumberFormat="1" applyFont="1" applyBorder="1" applyAlignment="1">
      <alignment vertical="top"/>
      <protection/>
    </xf>
    <xf numFmtId="2" fontId="25" fillId="0" borderId="12" xfId="46" applyNumberFormat="1" applyFont="1" applyBorder="1" applyAlignment="1">
      <alignment horizontal="center" vertical="top"/>
      <protection/>
    </xf>
    <xf numFmtId="2" fontId="10" fillId="41" borderId="50" xfId="45" applyNumberFormat="1" applyFont="1" applyFill="1" applyBorder="1" applyAlignment="1">
      <alignment vertical="top"/>
    </xf>
    <xf numFmtId="2" fontId="10" fillId="41" borderId="0" xfId="45" applyNumberFormat="1" applyFont="1" applyFill="1" applyBorder="1" applyAlignment="1">
      <alignment horizontal="left" vertical="top" wrapText="1"/>
    </xf>
    <xf numFmtId="2" fontId="10" fillId="41" borderId="0" xfId="45" applyNumberFormat="1" applyFont="1" applyFill="1" applyBorder="1" applyAlignment="1">
      <alignment vertical="top"/>
    </xf>
    <xf numFmtId="4" fontId="10" fillId="41" borderId="0" xfId="45" applyNumberFormat="1" applyFont="1" applyFill="1" applyBorder="1" applyAlignment="1">
      <alignment vertical="top"/>
    </xf>
    <xf numFmtId="2" fontId="10" fillId="41" borderId="0" xfId="45" applyNumberFormat="1" applyFont="1" applyFill="1" applyBorder="1" applyAlignment="1">
      <alignment horizontal="center" vertical="top"/>
    </xf>
    <xf numFmtId="2" fontId="0" fillId="0" borderId="12" xfId="46" applyNumberFormat="1" applyFont="1" applyBorder="1" applyAlignment="1">
      <alignment horizontal="center" vertical="top"/>
      <protection/>
    </xf>
    <xf numFmtId="2" fontId="10" fillId="48" borderId="50" xfId="45" applyNumberFormat="1" applyFont="1" applyFill="1" applyBorder="1" applyAlignment="1">
      <alignment vertical="top"/>
    </xf>
    <xf numFmtId="2" fontId="10" fillId="48" borderId="0" xfId="45" applyNumberFormat="1" applyFont="1" applyFill="1" applyBorder="1" applyAlignment="1">
      <alignment horizontal="left" vertical="top" wrapText="1"/>
    </xf>
    <xf numFmtId="2" fontId="10" fillId="48" borderId="0" xfId="45" applyNumberFormat="1" applyFont="1" applyFill="1" applyBorder="1" applyAlignment="1">
      <alignment vertical="top"/>
    </xf>
    <xf numFmtId="4" fontId="10" fillId="48" borderId="0" xfId="45" applyNumberFormat="1" applyFont="1" applyFill="1" applyBorder="1" applyAlignment="1">
      <alignment vertical="top"/>
    </xf>
    <xf numFmtId="2" fontId="10" fillId="48" borderId="0" xfId="45" applyNumberFormat="1" applyFont="1" applyFill="1" applyBorder="1" applyAlignment="1">
      <alignment horizontal="center" vertical="top"/>
    </xf>
    <xf numFmtId="2" fontId="9" fillId="38" borderId="50" xfId="45" applyNumberFormat="1" applyFont="1" applyFill="1" applyBorder="1" applyAlignment="1">
      <alignment vertical="top"/>
    </xf>
    <xf numFmtId="2" fontId="9" fillId="38" borderId="0" xfId="45" applyNumberFormat="1" applyFont="1" applyFill="1" applyBorder="1" applyAlignment="1">
      <alignment horizontal="left" vertical="top" wrapText="1"/>
    </xf>
    <xf numFmtId="2" fontId="9" fillId="38" borderId="0" xfId="45" applyNumberFormat="1" applyFont="1" applyFill="1" applyBorder="1" applyAlignment="1">
      <alignment vertical="top"/>
    </xf>
    <xf numFmtId="4" fontId="9" fillId="38" borderId="0" xfId="45" applyNumberFormat="1" applyFont="1" applyFill="1" applyBorder="1" applyAlignment="1">
      <alignment vertical="top"/>
    </xf>
    <xf numFmtId="2" fontId="9" fillId="38" borderId="0" xfId="45" applyNumberFormat="1" applyFont="1" applyFill="1" applyBorder="1" applyAlignment="1">
      <alignment horizontal="center" vertical="top"/>
    </xf>
    <xf numFmtId="2" fontId="26" fillId="0" borderId="12" xfId="0" applyNumberFormat="1" applyFont="1" applyFill="1" applyBorder="1" applyAlignment="1">
      <alignment vertical="top"/>
    </xf>
    <xf numFmtId="2" fontId="10" fillId="33" borderId="50" xfId="45" applyNumberFormat="1" applyFont="1" applyFill="1" applyBorder="1" applyAlignment="1">
      <alignment vertical="top"/>
    </xf>
    <xf numFmtId="2" fontId="10" fillId="33" borderId="0" xfId="45" applyNumberFormat="1" applyFont="1" applyFill="1" applyBorder="1" applyAlignment="1">
      <alignment horizontal="left" vertical="top" wrapText="1"/>
    </xf>
    <xf numFmtId="2" fontId="10" fillId="33" borderId="0" xfId="45" applyNumberFormat="1" applyFont="1" applyFill="1" applyBorder="1" applyAlignment="1">
      <alignment vertical="top"/>
    </xf>
    <xf numFmtId="4" fontId="10" fillId="33" borderId="0" xfId="45" applyNumberFormat="1" applyFont="1" applyFill="1" applyBorder="1" applyAlignment="1">
      <alignment vertical="top"/>
    </xf>
    <xf numFmtId="2" fontId="10" fillId="33" borderId="0" xfId="45" applyNumberFormat="1" applyFont="1" applyFill="1" applyBorder="1" applyAlignment="1">
      <alignment horizontal="center" vertical="top"/>
    </xf>
    <xf numFmtId="2" fontId="10" fillId="34" borderId="50" xfId="45" applyNumberFormat="1" applyFont="1" applyFill="1" applyBorder="1" applyAlignment="1">
      <alignment vertical="top"/>
    </xf>
    <xf numFmtId="2" fontId="10" fillId="34" borderId="0" xfId="45" applyNumberFormat="1" applyFont="1" applyFill="1" applyBorder="1" applyAlignment="1">
      <alignment horizontal="left" vertical="top" wrapText="1"/>
    </xf>
    <xf numFmtId="2" fontId="10" fillId="34" borderId="0" xfId="45" applyNumberFormat="1" applyFont="1" applyFill="1" applyBorder="1" applyAlignment="1">
      <alignment vertical="top"/>
    </xf>
    <xf numFmtId="4" fontId="10" fillId="34" borderId="0" xfId="45" applyNumberFormat="1" applyFont="1" applyFill="1" applyBorder="1" applyAlignment="1">
      <alignment vertical="top"/>
    </xf>
    <xf numFmtId="2" fontId="10" fillId="34" borderId="0" xfId="45" applyNumberFormat="1" applyFont="1" applyFill="1" applyBorder="1" applyAlignment="1">
      <alignment horizontal="center" vertical="top"/>
    </xf>
    <xf numFmtId="2" fontId="10" fillId="28" borderId="50" xfId="45" applyNumberFormat="1" applyFont="1" applyFill="1" applyBorder="1" applyAlignment="1">
      <alignment vertical="top"/>
    </xf>
    <xf numFmtId="2" fontId="10" fillId="28" borderId="0" xfId="45" applyNumberFormat="1" applyFont="1" applyFill="1" applyBorder="1" applyAlignment="1">
      <alignment horizontal="left" vertical="top" wrapText="1"/>
    </xf>
    <xf numFmtId="2" fontId="10" fillId="28" borderId="0" xfId="45" applyNumberFormat="1" applyFont="1" applyFill="1" applyBorder="1" applyAlignment="1">
      <alignment vertical="top"/>
    </xf>
    <xf numFmtId="4" fontId="10" fillId="28" borderId="0" xfId="45" applyNumberFormat="1" applyFont="1" applyFill="1" applyBorder="1" applyAlignment="1">
      <alignment vertical="top"/>
    </xf>
    <xf numFmtId="2" fontId="10" fillId="28" borderId="0" xfId="45" applyNumberFormat="1" applyFont="1" applyFill="1" applyBorder="1" applyAlignment="1">
      <alignment horizontal="center" vertical="top"/>
    </xf>
    <xf numFmtId="2" fontId="10" fillId="37" borderId="50" xfId="45" applyNumberFormat="1" applyFont="1" applyFill="1" applyBorder="1" applyAlignment="1">
      <alignment vertical="top"/>
    </xf>
    <xf numFmtId="2" fontId="10" fillId="37" borderId="0" xfId="45" applyNumberFormat="1" applyFont="1" applyFill="1" applyBorder="1" applyAlignment="1">
      <alignment horizontal="left" vertical="top" wrapText="1"/>
    </xf>
    <xf numFmtId="2" fontId="10" fillId="37" borderId="0" xfId="45" applyNumberFormat="1" applyFont="1" applyFill="1" applyBorder="1" applyAlignment="1">
      <alignment vertical="top"/>
    </xf>
    <xf numFmtId="4" fontId="10" fillId="37" borderId="0" xfId="45" applyNumberFormat="1" applyFont="1" applyFill="1" applyBorder="1" applyAlignment="1">
      <alignment vertical="top"/>
    </xf>
    <xf numFmtId="2" fontId="10" fillId="37" borderId="0" xfId="45" applyNumberFormat="1" applyFont="1" applyFill="1" applyBorder="1" applyAlignment="1">
      <alignment horizontal="center" vertical="top"/>
    </xf>
    <xf numFmtId="1" fontId="0" fillId="0" borderId="12" xfId="46" applyNumberFormat="1" applyFont="1" applyFill="1" applyBorder="1" applyAlignment="1">
      <alignment horizontal="left" vertical="top"/>
      <protection/>
    </xf>
    <xf numFmtId="179" fontId="2" fillId="0" borderId="12" xfId="45" applyNumberFormat="1" applyFont="1" applyFill="1" applyBorder="1" applyAlignment="1">
      <alignment horizontal="center" vertical="top" wrapText="1"/>
    </xf>
    <xf numFmtId="4" fontId="59" fillId="0" borderId="12" xfId="46" applyNumberFormat="1" applyFont="1" applyFill="1" applyBorder="1" applyAlignment="1">
      <alignment horizontal="right" wrapText="1"/>
      <protection/>
    </xf>
    <xf numFmtId="2" fontId="0" fillId="0" borderId="12" xfId="46" applyNumberFormat="1" applyFont="1" applyFill="1" applyBorder="1" applyAlignment="1">
      <alignment horizontal="center"/>
      <protection/>
    </xf>
    <xf numFmtId="4" fontId="0" fillId="0" borderId="12" xfId="46" applyNumberFormat="1" applyFont="1" applyFill="1" applyBorder="1" applyAlignment="1">
      <alignment horizontal="center"/>
      <protection/>
    </xf>
    <xf numFmtId="49" fontId="0" fillId="0" borderId="12" xfId="46" applyNumberFormat="1" applyFont="1" applyFill="1" applyBorder="1" applyAlignment="1">
      <alignment horizontal="left"/>
      <protection/>
    </xf>
    <xf numFmtId="49" fontId="0" fillId="0" borderId="12" xfId="46" applyNumberFormat="1" applyFont="1" applyFill="1" applyBorder="1" applyAlignment="1">
      <alignment horizontal="left" wrapText="1"/>
      <protection/>
    </xf>
    <xf numFmtId="4" fontId="0" fillId="0" borderId="12" xfId="0" applyNumberFormat="1" applyFont="1" applyBorder="1" applyAlignment="1">
      <alignment vertical="top"/>
    </xf>
    <xf numFmtId="2" fontId="2" fillId="0" borderId="12" xfId="0" applyNumberFormat="1" applyFont="1" applyBorder="1" applyAlignment="1">
      <alignment horizontal="center" vertical="top"/>
    </xf>
    <xf numFmtId="4" fontId="60" fillId="49" borderId="12" xfId="46" applyNumberFormat="1" applyFont="1" applyFill="1" applyBorder="1" applyAlignment="1">
      <alignment vertical="top" wrapText="1"/>
      <protection/>
    </xf>
    <xf numFmtId="4" fontId="60" fillId="49" borderId="12" xfId="46" applyNumberFormat="1" applyFont="1" applyFill="1" applyBorder="1" applyAlignment="1">
      <alignment horizontal="right" vertical="top" wrapText="1"/>
      <protection/>
    </xf>
    <xf numFmtId="4" fontId="60" fillId="49" borderId="12" xfId="46" applyNumberFormat="1" applyFont="1" applyFill="1" applyBorder="1" applyAlignment="1">
      <alignment vertical="top"/>
      <protection/>
    </xf>
    <xf numFmtId="2" fontId="2" fillId="49" borderId="10" xfId="0" applyNumberFormat="1" applyFont="1" applyFill="1" applyBorder="1" applyAlignment="1">
      <alignment horizontal="left" vertical="top" wrapText="1"/>
    </xf>
    <xf numFmtId="2" fontId="2" fillId="49" borderId="12" xfId="0" applyNumberFormat="1" applyFont="1" applyFill="1" applyBorder="1" applyAlignment="1">
      <alignment horizontal="left" vertical="top" wrapText="1"/>
    </xf>
    <xf numFmtId="2" fontId="2" fillId="49" borderId="12" xfId="46" applyNumberFormat="1" applyFont="1" applyFill="1" applyBorder="1" applyAlignment="1">
      <alignment horizontal="left" vertical="top" wrapText="1"/>
      <protection/>
    </xf>
    <xf numFmtId="4" fontId="60" fillId="49" borderId="12" xfId="46" applyNumberFormat="1" applyFont="1" applyFill="1" applyBorder="1" applyAlignment="1">
      <alignment horizontal="right" vertical="top"/>
      <protection/>
    </xf>
    <xf numFmtId="4" fontId="60" fillId="0" borderId="12" xfId="46" applyNumberFormat="1" applyFont="1" applyFill="1" applyBorder="1" applyAlignment="1">
      <alignment vertical="top" wrapText="1"/>
      <protection/>
    </xf>
    <xf numFmtId="4" fontId="2" fillId="49" borderId="12" xfId="46" applyNumberFormat="1" applyFont="1" applyFill="1" applyBorder="1" applyAlignment="1">
      <alignment vertical="top" wrapText="1"/>
      <protection/>
    </xf>
    <xf numFmtId="4" fontId="2" fillId="49" borderId="12" xfId="46" applyNumberFormat="1" applyFont="1" applyFill="1" applyBorder="1" applyAlignment="1">
      <alignment vertical="top"/>
      <protection/>
    </xf>
    <xf numFmtId="4" fontId="59" fillId="0" borderId="12" xfId="46" applyNumberFormat="1" applyFont="1" applyFill="1" applyBorder="1" applyAlignment="1">
      <alignment horizontal="right" vertical="top"/>
      <protection/>
    </xf>
    <xf numFmtId="4" fontId="2" fillId="49" borderId="12" xfId="0" applyNumberFormat="1" applyFont="1" applyFill="1" applyBorder="1" applyAlignment="1">
      <alignment vertical="top"/>
    </xf>
    <xf numFmtId="4" fontId="0" fillId="0" borderId="12" xfId="46" applyNumberFormat="1" applyFont="1" applyBorder="1" applyAlignment="1">
      <alignment horizontal="center" wrapText="1"/>
      <protection/>
    </xf>
    <xf numFmtId="49" fontId="0" fillId="0" borderId="12" xfId="46" applyNumberFormat="1" applyFont="1" applyBorder="1" applyAlignment="1">
      <alignment wrapText="1"/>
      <protection/>
    </xf>
    <xf numFmtId="4" fontId="0" fillId="0" borderId="12" xfId="46" applyNumberFormat="1" applyFont="1" applyFill="1" applyBorder="1" applyAlignment="1">
      <alignment horizontal="right"/>
      <protection/>
    </xf>
    <xf numFmtId="4" fontId="59" fillId="0" borderId="12" xfId="0" applyNumberFormat="1" applyFont="1" applyFill="1" applyBorder="1" applyAlignment="1">
      <alignment vertical="top"/>
    </xf>
    <xf numFmtId="4" fontId="0" fillId="0" borderId="12" xfId="0" applyNumberFormat="1" applyFont="1" applyFill="1" applyBorder="1" applyAlignment="1">
      <alignment vertical="top"/>
    </xf>
    <xf numFmtId="2" fontId="2" fillId="0" borderId="25" xfId="46" applyNumberFormat="1" applyFont="1" applyFill="1" applyBorder="1" applyAlignment="1">
      <alignment horizontal="center" vertical="center" wrapText="1"/>
      <protection/>
    </xf>
    <xf numFmtId="2" fontId="2" fillId="0" borderId="22" xfId="46" applyNumberFormat="1" applyFont="1" applyFill="1" applyBorder="1" applyAlignment="1">
      <alignment horizontal="center" vertical="center" wrapText="1"/>
      <protection/>
    </xf>
    <xf numFmtId="2" fontId="2" fillId="0" borderId="0" xfId="46" applyNumberFormat="1" applyFont="1" applyFill="1" applyAlignment="1">
      <alignment vertical="center" wrapText="1"/>
      <protection/>
    </xf>
    <xf numFmtId="0" fontId="0" fillId="0" borderId="0" xfId="0" applyAlignment="1">
      <alignment/>
    </xf>
    <xf numFmtId="2" fontId="3" fillId="0" borderId="51" xfId="46" applyNumberFormat="1" applyFont="1" applyFill="1" applyBorder="1" applyAlignment="1">
      <alignment horizontal="center" vertical="center" wrapText="1"/>
      <protection/>
    </xf>
    <xf numFmtId="2" fontId="3" fillId="0" borderId="17" xfId="46" applyNumberFormat="1" applyFont="1" applyFill="1" applyBorder="1" applyAlignment="1">
      <alignment horizontal="center" vertical="center" wrapText="1"/>
      <protection/>
    </xf>
    <xf numFmtId="2" fontId="15" fillId="0" borderId="0" xfId="46" applyNumberFormat="1" applyFont="1" applyFill="1" applyAlignment="1">
      <alignment vertical="top" wrapText="1"/>
      <protection/>
    </xf>
    <xf numFmtId="2" fontId="2" fillId="0" borderId="0" xfId="46" applyNumberFormat="1" applyFont="1" applyFill="1" applyAlignment="1">
      <alignment vertical="center" wrapText="1"/>
      <protection/>
    </xf>
    <xf numFmtId="2" fontId="15" fillId="0" borderId="0" xfId="46" applyNumberFormat="1" applyFont="1" applyFill="1" applyAlignment="1">
      <alignment horizontal="center" vertical="top"/>
      <protection/>
    </xf>
    <xf numFmtId="2" fontId="11" fillId="0" borderId="0" xfId="46" applyNumberFormat="1" applyFont="1" applyFill="1" applyAlignment="1">
      <alignment horizontal="center" vertical="top"/>
      <protection/>
    </xf>
    <xf numFmtId="2" fontId="22" fillId="0" borderId="0" xfId="46" applyNumberFormat="1" applyFont="1" applyFill="1" applyAlignment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1" fontId="2" fillId="45" borderId="40" xfId="46" applyNumberFormat="1" applyFont="1" applyFill="1" applyBorder="1" applyAlignment="1">
      <alignment horizontal="left" vertical="center" wrapText="1"/>
      <protection/>
    </xf>
    <xf numFmtId="1" fontId="2" fillId="45" borderId="28" xfId="46" applyNumberFormat="1" applyFont="1" applyFill="1" applyBorder="1" applyAlignment="1">
      <alignment horizontal="left" vertical="center" wrapText="1"/>
      <protection/>
    </xf>
    <xf numFmtId="1" fontId="20" fillId="40" borderId="38" xfId="46" applyNumberFormat="1" applyFont="1" applyFill="1" applyBorder="1" applyAlignment="1">
      <alignment horizontal="left" vertical="top"/>
      <protection/>
    </xf>
    <xf numFmtId="0" fontId="21" fillId="40" borderId="37" xfId="0" applyFont="1" applyFill="1" applyBorder="1" applyAlignment="1">
      <alignment horizontal="left"/>
    </xf>
    <xf numFmtId="0" fontId="21" fillId="40" borderId="45" xfId="0" applyFont="1" applyFill="1" applyBorder="1" applyAlignment="1">
      <alignment horizontal="left"/>
    </xf>
    <xf numFmtId="2" fontId="3" fillId="0" borderId="48" xfId="46" applyNumberFormat="1" applyFont="1" applyFill="1" applyBorder="1" applyAlignment="1">
      <alignment horizontal="center" vertical="center" wrapText="1"/>
      <protection/>
    </xf>
    <xf numFmtId="2" fontId="3" fillId="0" borderId="52" xfId="46" applyNumberFormat="1" applyFont="1" applyFill="1" applyBorder="1" applyAlignment="1">
      <alignment horizontal="center" vertical="center" wrapText="1"/>
      <protection/>
    </xf>
    <xf numFmtId="2" fontId="2" fillId="37" borderId="19" xfId="45" applyNumberFormat="1" applyFont="1" applyFill="1" applyBorder="1" applyAlignment="1">
      <alignment horizontal="left" vertical="top" wrapText="1"/>
    </xf>
    <xf numFmtId="2" fontId="2" fillId="37" borderId="12" xfId="45" applyNumberFormat="1" applyFont="1" applyFill="1" applyBorder="1" applyAlignment="1">
      <alignment horizontal="left" vertical="top" wrapText="1"/>
    </xf>
    <xf numFmtId="2" fontId="2" fillId="37" borderId="43" xfId="45" applyNumberFormat="1" applyFont="1" applyFill="1" applyBorder="1" applyAlignment="1">
      <alignment horizontal="left" vertical="top" wrapText="1"/>
    </xf>
    <xf numFmtId="2" fontId="3" fillId="0" borderId="53" xfId="46" applyNumberFormat="1" applyFont="1" applyFill="1" applyBorder="1" applyAlignment="1">
      <alignment horizontal="center" vertical="center" wrapText="1"/>
      <protection/>
    </xf>
    <xf numFmtId="2" fontId="3" fillId="0" borderId="31" xfId="46" applyNumberFormat="1" applyFont="1" applyFill="1" applyBorder="1" applyAlignment="1">
      <alignment horizontal="center" vertical="center" wrapText="1"/>
      <protection/>
    </xf>
    <xf numFmtId="2" fontId="10" fillId="50" borderId="15" xfId="45" applyNumberFormat="1" applyFont="1" applyFill="1" applyBorder="1" applyAlignment="1">
      <alignment horizontal="left" vertical="top" wrapText="1"/>
    </xf>
    <xf numFmtId="2" fontId="10" fillId="50" borderId="54" xfId="45" applyNumberFormat="1" applyFont="1" applyFill="1" applyBorder="1" applyAlignment="1">
      <alignment horizontal="left" vertical="top" wrapText="1"/>
    </xf>
    <xf numFmtId="2" fontId="10" fillId="50" borderId="55" xfId="45" applyNumberFormat="1" applyFont="1" applyFill="1" applyBorder="1" applyAlignment="1">
      <alignment horizontal="left" vertical="top" wrapText="1"/>
    </xf>
    <xf numFmtId="2" fontId="2" fillId="0" borderId="35" xfId="46" applyNumberFormat="1" applyFont="1" applyFill="1" applyBorder="1" applyAlignment="1">
      <alignment horizontal="center" vertical="top" wrapText="1"/>
      <protection/>
    </xf>
    <xf numFmtId="0" fontId="2" fillId="0" borderId="0" xfId="0" applyFont="1" applyAlignment="1">
      <alignment/>
    </xf>
    <xf numFmtId="2" fontId="2" fillId="0" borderId="51" xfId="46" applyNumberFormat="1" applyFont="1" applyFill="1" applyBorder="1" applyAlignment="1">
      <alignment horizontal="center" vertical="center" wrapText="1"/>
      <protection/>
    </xf>
    <xf numFmtId="2" fontId="2" fillId="0" borderId="17" xfId="46" applyNumberFormat="1" applyFont="1" applyFill="1" applyBorder="1" applyAlignment="1">
      <alignment horizontal="center" vertical="center" wrapText="1"/>
      <protection/>
    </xf>
    <xf numFmtId="2" fontId="2" fillId="0" borderId="0" xfId="46" applyNumberFormat="1" applyFont="1" applyFill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2" fontId="2" fillId="0" borderId="0" xfId="46" applyNumberFormat="1" applyFont="1" applyFill="1" applyAlignment="1">
      <alignment horizontal="left" vertical="top" wrapText="1"/>
      <protection/>
    </xf>
    <xf numFmtId="1" fontId="2" fillId="0" borderId="56" xfId="46" applyNumberFormat="1" applyFont="1" applyFill="1" applyBorder="1" applyAlignment="1">
      <alignment horizontal="center" vertical="top"/>
      <protection/>
    </xf>
    <xf numFmtId="1" fontId="2" fillId="0" borderId="35" xfId="46" applyNumberFormat="1" applyFont="1" applyFill="1" applyBorder="1" applyAlignment="1">
      <alignment horizontal="center" vertical="top"/>
      <protection/>
    </xf>
    <xf numFmtId="1" fontId="60" fillId="40" borderId="20" xfId="46" applyNumberFormat="1" applyFont="1" applyFill="1" applyBorder="1" applyAlignment="1">
      <alignment horizontal="left" vertical="top"/>
      <protection/>
    </xf>
    <xf numFmtId="0" fontId="59" fillId="40" borderId="14" xfId="0" applyFont="1" applyFill="1" applyBorder="1" applyAlignment="1">
      <alignment horizontal="left"/>
    </xf>
    <xf numFmtId="2" fontId="10" fillId="21" borderId="19" xfId="45" applyNumberFormat="1" applyFont="1" applyFill="1" applyBorder="1" applyAlignment="1">
      <alignment horizontal="left" vertical="top" wrapText="1"/>
    </xf>
    <xf numFmtId="2" fontId="2" fillId="21" borderId="12" xfId="45" applyNumberFormat="1" applyFont="1" applyFill="1" applyBorder="1" applyAlignment="1">
      <alignment horizontal="left" vertical="top" wrapText="1"/>
    </xf>
    <xf numFmtId="2" fontId="2" fillId="0" borderId="0" xfId="46" applyNumberFormat="1" applyFont="1" applyFill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00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4.57421875" style="91" customWidth="1"/>
    <col min="2" max="2" width="46.421875" style="151" customWidth="1"/>
    <col min="3" max="3" width="7.7109375" style="8" customWidth="1"/>
    <col min="4" max="4" width="9.140625" style="8" customWidth="1"/>
    <col min="5" max="5" width="10.140625" style="8" customWidth="1"/>
    <col min="6" max="6" width="8.28125" style="8" bestFit="1" customWidth="1"/>
    <col min="7" max="7" width="7.57421875" style="8" customWidth="1"/>
    <col min="8" max="8" width="10.00390625" style="8" customWidth="1"/>
    <col min="9" max="9" width="9.7109375" style="8" customWidth="1"/>
    <col min="10" max="10" width="6.8515625" style="181" customWidth="1"/>
    <col min="11" max="11" width="11.421875" style="8" customWidth="1"/>
    <col min="12" max="14" width="9.28125" style="8" customWidth="1"/>
    <col min="15" max="15" width="13.00390625" style="8" customWidth="1"/>
    <col min="16" max="16384" width="9.140625" style="8" customWidth="1"/>
  </cols>
  <sheetData>
    <row r="1" ht="15.75">
      <c r="A1" s="180" t="s">
        <v>91</v>
      </c>
    </row>
    <row r="2" spans="1:15" ht="15.75">
      <c r="A2" s="180" t="s">
        <v>0</v>
      </c>
      <c r="B2" s="8"/>
      <c r="C2" s="4"/>
      <c r="D2" s="5"/>
      <c r="E2" s="3"/>
      <c r="F2" s="5"/>
      <c r="G2" s="2"/>
      <c r="H2" s="2"/>
      <c r="I2" s="2"/>
      <c r="J2" s="182"/>
      <c r="K2" s="6"/>
      <c r="L2" s="354"/>
      <c r="M2" s="354"/>
      <c r="N2" s="354"/>
      <c r="O2" s="7"/>
    </row>
    <row r="3" spans="1:15" ht="12.75" customHeight="1">
      <c r="A3" s="228" t="s">
        <v>535</v>
      </c>
      <c r="B3" s="122"/>
      <c r="C3" s="4"/>
      <c r="D3" s="5"/>
      <c r="E3" s="3"/>
      <c r="G3" s="615" t="s">
        <v>228</v>
      </c>
      <c r="H3" s="616"/>
      <c r="I3" s="616"/>
      <c r="J3" s="616"/>
      <c r="K3" s="616"/>
      <c r="L3" s="616"/>
      <c r="M3" s="616"/>
      <c r="N3" s="616"/>
      <c r="O3" s="7"/>
    </row>
    <row r="4" spans="1:15" ht="12.75">
      <c r="A4" s="81"/>
      <c r="B4" s="125" t="s">
        <v>556</v>
      </c>
      <c r="C4" s="4"/>
      <c r="D4" s="5"/>
      <c r="E4" s="3"/>
      <c r="G4" s="152"/>
      <c r="H4" s="152"/>
      <c r="I4" s="152"/>
      <c r="J4" s="227" t="s">
        <v>227</v>
      </c>
      <c r="K4" s="152"/>
      <c r="L4" s="152"/>
      <c r="M4" s="152"/>
      <c r="N4" s="152"/>
      <c r="O4" s="7"/>
    </row>
    <row r="5" spans="1:15" ht="15.75">
      <c r="A5" s="81"/>
      <c r="B5" s="123"/>
      <c r="C5" s="4"/>
      <c r="D5" s="5"/>
      <c r="E5" s="3"/>
      <c r="G5" s="120"/>
      <c r="H5" s="120"/>
      <c r="I5" s="120"/>
      <c r="J5" s="120" t="s">
        <v>229</v>
      </c>
      <c r="K5" s="120"/>
      <c r="L5" s="120"/>
      <c r="M5" s="120"/>
      <c r="N5" s="120"/>
      <c r="O5" s="120"/>
    </row>
    <row r="6" spans="1:15" ht="15.75">
      <c r="A6" s="81"/>
      <c r="B6" s="123"/>
      <c r="C6" s="4"/>
      <c r="D6" s="5"/>
      <c r="E6" s="3"/>
      <c r="G6" s="619"/>
      <c r="H6" s="619"/>
      <c r="I6" s="619"/>
      <c r="J6" s="619"/>
      <c r="K6" s="619"/>
      <c r="L6" s="619"/>
      <c r="M6" s="619"/>
      <c r="N6" s="619"/>
      <c r="O6" s="619"/>
    </row>
    <row r="7" spans="1:15" ht="12.75">
      <c r="A7" s="81"/>
      <c r="B7" s="123"/>
      <c r="C7" s="4"/>
      <c r="D7" s="5"/>
      <c r="E7" s="3"/>
      <c r="G7" s="620"/>
      <c r="H7" s="620"/>
      <c r="I7" s="620"/>
      <c r="J7" s="620"/>
      <c r="K7" s="620"/>
      <c r="L7" s="620"/>
      <c r="M7" s="620"/>
      <c r="N7" s="620"/>
      <c r="O7" s="620"/>
    </row>
    <row r="8" spans="1:15" ht="23.25">
      <c r="A8" s="121" t="s">
        <v>48</v>
      </c>
      <c r="B8" s="623" t="s">
        <v>557</v>
      </c>
      <c r="C8" s="624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</row>
    <row r="9" spans="1:15" ht="18">
      <c r="A9" s="121"/>
      <c r="B9" s="124"/>
      <c r="C9" s="121"/>
      <c r="D9" s="121"/>
      <c r="E9" s="621" t="s">
        <v>558</v>
      </c>
      <c r="F9" s="622"/>
      <c r="G9" s="622"/>
      <c r="H9" s="622"/>
      <c r="I9" s="622"/>
      <c r="J9" s="183"/>
      <c r="K9" s="121" t="s">
        <v>82</v>
      </c>
      <c r="L9" s="121"/>
      <c r="M9" s="121"/>
      <c r="N9" s="121"/>
      <c r="O9" s="121"/>
    </row>
    <row r="10" spans="1:15" ht="12.75">
      <c r="A10" s="119"/>
      <c r="B10" s="125"/>
      <c r="C10" s="119"/>
      <c r="D10" s="119"/>
      <c r="E10" s="119"/>
      <c r="F10" s="119"/>
      <c r="G10" s="119"/>
      <c r="H10" s="119"/>
      <c r="I10" s="119"/>
      <c r="J10" s="184"/>
      <c r="K10" s="119"/>
      <c r="L10" s="119"/>
      <c r="M10" s="119"/>
      <c r="N10" s="119"/>
      <c r="O10" s="119"/>
    </row>
    <row r="11" spans="1:15" ht="13.5" thickBot="1">
      <c r="A11" s="81"/>
      <c r="B11" s="122"/>
      <c r="C11" s="4"/>
      <c r="D11" s="5"/>
      <c r="E11" s="3"/>
      <c r="F11" s="5"/>
      <c r="G11" s="2"/>
      <c r="H11" s="2"/>
      <c r="I11" s="2"/>
      <c r="J11" s="182"/>
      <c r="K11" s="253" t="s">
        <v>58</v>
      </c>
      <c r="L11" s="119"/>
      <c r="M11" s="7"/>
      <c r="N11" s="7"/>
      <c r="O11" s="7"/>
    </row>
    <row r="12" spans="1:15" ht="45" customHeight="1">
      <c r="A12" s="613" t="s">
        <v>64</v>
      </c>
      <c r="B12" s="613" t="s">
        <v>65</v>
      </c>
      <c r="C12" s="613" t="s">
        <v>15</v>
      </c>
      <c r="D12" s="613" t="s">
        <v>66</v>
      </c>
      <c r="E12" s="613" t="s">
        <v>1</v>
      </c>
      <c r="F12" s="630" t="s">
        <v>67</v>
      </c>
      <c r="G12" s="631"/>
      <c r="H12" s="630" t="s">
        <v>68</v>
      </c>
      <c r="I12" s="631"/>
      <c r="J12" s="617" t="s">
        <v>59</v>
      </c>
      <c r="K12" s="617" t="s">
        <v>60</v>
      </c>
      <c r="L12" s="617" t="s">
        <v>63</v>
      </c>
      <c r="M12" s="617" t="s">
        <v>72</v>
      </c>
      <c r="N12" s="617" t="s">
        <v>61</v>
      </c>
      <c r="O12" s="635" t="s">
        <v>62</v>
      </c>
    </row>
    <row r="13" spans="1:15" ht="11.25" customHeight="1" thickBot="1">
      <c r="A13" s="614"/>
      <c r="B13" s="614"/>
      <c r="C13" s="614"/>
      <c r="D13" s="614"/>
      <c r="E13" s="614"/>
      <c r="F13" s="92" t="s">
        <v>69</v>
      </c>
      <c r="G13" s="92" t="s">
        <v>70</v>
      </c>
      <c r="H13" s="92" t="s">
        <v>69</v>
      </c>
      <c r="I13" s="92" t="s">
        <v>70</v>
      </c>
      <c r="J13" s="618"/>
      <c r="K13" s="618"/>
      <c r="L13" s="618"/>
      <c r="M13" s="618"/>
      <c r="N13" s="618"/>
      <c r="O13" s="636"/>
    </row>
    <row r="14" spans="1:15" ht="13.5" thickBot="1">
      <c r="A14" s="113" t="s">
        <v>35</v>
      </c>
      <c r="B14" s="126"/>
      <c r="C14" s="114"/>
      <c r="D14" s="114"/>
      <c r="E14" s="114"/>
      <c r="F14" s="114"/>
      <c r="G14" s="114"/>
      <c r="H14" s="114"/>
      <c r="I14" s="114"/>
      <c r="J14" s="185"/>
      <c r="K14" s="114"/>
      <c r="L14" s="114"/>
      <c r="M14" s="114"/>
      <c r="N14" s="114"/>
      <c r="O14" s="209"/>
    </row>
    <row r="15" spans="1:15" ht="12.75" customHeight="1">
      <c r="A15" s="83">
        <v>1</v>
      </c>
      <c r="B15" s="285" t="s">
        <v>247</v>
      </c>
      <c r="C15" s="19"/>
      <c r="D15" s="21"/>
      <c r="E15" s="165"/>
      <c r="F15" s="171"/>
      <c r="G15" s="173"/>
      <c r="H15" s="171"/>
      <c r="I15" s="171"/>
      <c r="J15" s="186"/>
      <c r="K15" s="13"/>
      <c r="L15" s="207"/>
      <c r="M15" s="208"/>
      <c r="N15" s="208"/>
      <c r="O15" s="355"/>
    </row>
    <row r="16" spans="1:15" ht="12.75" customHeight="1">
      <c r="A16" s="286" t="s">
        <v>248</v>
      </c>
      <c r="B16" s="288" t="s">
        <v>251</v>
      </c>
      <c r="C16" s="19" t="s">
        <v>100</v>
      </c>
      <c r="D16" s="21">
        <v>500</v>
      </c>
      <c r="E16" s="165" t="s">
        <v>97</v>
      </c>
      <c r="F16" s="171">
        <v>4838.71</v>
      </c>
      <c r="G16" s="173">
        <f>F16/4.5</f>
        <v>1075.2688888888888</v>
      </c>
      <c r="H16" s="171">
        <f aca="true" t="shared" si="0" ref="H16:H33">F16*1.24</f>
        <v>6000.0004</v>
      </c>
      <c r="I16" s="171">
        <f aca="true" t="shared" si="1" ref="I16:I33">G16*1.24</f>
        <v>1333.333422222222</v>
      </c>
      <c r="J16" s="186" t="s">
        <v>71</v>
      </c>
      <c r="K16" s="13" t="s">
        <v>76</v>
      </c>
      <c r="L16" s="207" t="s">
        <v>559</v>
      </c>
      <c r="M16" s="208" t="s">
        <v>562</v>
      </c>
      <c r="N16" s="208"/>
      <c r="O16" s="355" t="s">
        <v>77</v>
      </c>
    </row>
    <row r="17" spans="1:15" ht="12.75" customHeight="1">
      <c r="A17" s="286" t="s">
        <v>249</v>
      </c>
      <c r="B17" s="127" t="s">
        <v>252</v>
      </c>
      <c r="C17" s="19" t="s">
        <v>100</v>
      </c>
      <c r="D17" s="21">
        <v>2</v>
      </c>
      <c r="E17" s="165" t="s">
        <v>97</v>
      </c>
      <c r="F17" s="171">
        <v>80.65</v>
      </c>
      <c r="G17" s="173">
        <f aca="true" t="shared" si="2" ref="G17:G33">F17/4.5</f>
        <v>17.922222222222224</v>
      </c>
      <c r="H17" s="171">
        <f t="shared" si="0"/>
        <v>100.006</v>
      </c>
      <c r="I17" s="171">
        <f t="shared" si="1"/>
        <v>22.223555555555556</v>
      </c>
      <c r="J17" s="186" t="s">
        <v>71</v>
      </c>
      <c r="K17" s="13" t="s">
        <v>76</v>
      </c>
      <c r="L17" s="207" t="s">
        <v>559</v>
      </c>
      <c r="M17" s="208" t="s">
        <v>562</v>
      </c>
      <c r="N17" s="208"/>
      <c r="O17" s="355" t="s">
        <v>77</v>
      </c>
    </row>
    <row r="18" spans="1:15" ht="12.75" customHeight="1">
      <c r="A18" s="286" t="s">
        <v>250</v>
      </c>
      <c r="B18" s="127" t="s">
        <v>475</v>
      </c>
      <c r="C18" s="19" t="s">
        <v>100</v>
      </c>
      <c r="D18" s="21">
        <v>2</v>
      </c>
      <c r="E18" s="165" t="s">
        <v>253</v>
      </c>
      <c r="F18" s="171">
        <v>96.77</v>
      </c>
      <c r="G18" s="173">
        <f t="shared" si="2"/>
        <v>21.504444444444445</v>
      </c>
      <c r="H18" s="171">
        <f t="shared" si="0"/>
        <v>119.9948</v>
      </c>
      <c r="I18" s="171">
        <f t="shared" si="1"/>
        <v>26.665511111111112</v>
      </c>
      <c r="J18" s="186" t="s">
        <v>71</v>
      </c>
      <c r="K18" s="13" t="s">
        <v>76</v>
      </c>
      <c r="L18" s="207" t="s">
        <v>559</v>
      </c>
      <c r="M18" s="208" t="s">
        <v>562</v>
      </c>
      <c r="N18" s="208"/>
      <c r="O18" s="355" t="s">
        <v>77</v>
      </c>
    </row>
    <row r="19" spans="1:15" ht="12.75" customHeight="1">
      <c r="A19" s="286" t="s">
        <v>438</v>
      </c>
      <c r="B19" s="127" t="s">
        <v>445</v>
      </c>
      <c r="C19" s="19" t="s">
        <v>9</v>
      </c>
      <c r="D19" s="21">
        <v>1000</v>
      </c>
      <c r="E19" s="165" t="s">
        <v>451</v>
      </c>
      <c r="F19" s="171">
        <v>209.68</v>
      </c>
      <c r="G19" s="173">
        <f t="shared" si="2"/>
        <v>46.595555555555556</v>
      </c>
      <c r="H19" s="171">
        <f t="shared" si="0"/>
        <v>260.0032</v>
      </c>
      <c r="I19" s="171">
        <f t="shared" si="1"/>
        <v>57.77848888888889</v>
      </c>
      <c r="J19" s="186" t="s">
        <v>71</v>
      </c>
      <c r="K19" s="13" t="s">
        <v>76</v>
      </c>
      <c r="L19" s="207" t="s">
        <v>559</v>
      </c>
      <c r="M19" s="208" t="s">
        <v>562</v>
      </c>
      <c r="N19" s="208"/>
      <c r="O19" s="355" t="s">
        <v>77</v>
      </c>
    </row>
    <row r="20" spans="1:15" ht="12.75" customHeight="1">
      <c r="A20" s="286" t="s">
        <v>439</v>
      </c>
      <c r="B20" s="127" t="s">
        <v>446</v>
      </c>
      <c r="C20" s="19" t="s">
        <v>9</v>
      </c>
      <c r="D20" s="21">
        <v>1000</v>
      </c>
      <c r="E20" s="165" t="s">
        <v>451</v>
      </c>
      <c r="F20" s="171">
        <v>112.9</v>
      </c>
      <c r="G20" s="173">
        <f t="shared" si="2"/>
        <v>25.08888888888889</v>
      </c>
      <c r="H20" s="171">
        <f t="shared" si="0"/>
        <v>139.996</v>
      </c>
      <c r="I20" s="171">
        <f t="shared" si="1"/>
        <v>31.110222222222223</v>
      </c>
      <c r="J20" s="186" t="s">
        <v>71</v>
      </c>
      <c r="K20" s="13" t="s">
        <v>76</v>
      </c>
      <c r="L20" s="207" t="s">
        <v>559</v>
      </c>
      <c r="M20" s="208" t="s">
        <v>562</v>
      </c>
      <c r="N20" s="208"/>
      <c r="O20" s="355" t="s">
        <v>77</v>
      </c>
    </row>
    <row r="21" spans="1:15" ht="12.75" customHeight="1">
      <c r="A21" s="286" t="s">
        <v>440</v>
      </c>
      <c r="B21" s="288" t="s">
        <v>447</v>
      </c>
      <c r="C21" s="19" t="s">
        <v>9</v>
      </c>
      <c r="D21" s="21">
        <v>5000</v>
      </c>
      <c r="E21" s="165" t="s">
        <v>451</v>
      </c>
      <c r="F21" s="171">
        <v>258.06</v>
      </c>
      <c r="G21" s="173">
        <f t="shared" si="2"/>
        <v>57.346666666666664</v>
      </c>
      <c r="H21" s="171">
        <f t="shared" si="0"/>
        <v>319.9944</v>
      </c>
      <c r="I21" s="171">
        <f t="shared" si="1"/>
        <v>71.10986666666666</v>
      </c>
      <c r="J21" s="186" t="s">
        <v>71</v>
      </c>
      <c r="K21" s="13" t="s">
        <v>76</v>
      </c>
      <c r="L21" s="207" t="s">
        <v>559</v>
      </c>
      <c r="M21" s="208" t="s">
        <v>562</v>
      </c>
      <c r="N21" s="208"/>
      <c r="O21" s="355" t="s">
        <v>77</v>
      </c>
    </row>
    <row r="22" spans="1:15" ht="12.75" customHeight="1">
      <c r="A22" s="286" t="s">
        <v>441</v>
      </c>
      <c r="B22" s="127" t="s">
        <v>448</v>
      </c>
      <c r="C22" s="19" t="s">
        <v>9</v>
      </c>
      <c r="D22" s="21">
        <v>250</v>
      </c>
      <c r="E22" s="165" t="s">
        <v>451</v>
      </c>
      <c r="F22" s="171">
        <v>169.36</v>
      </c>
      <c r="G22" s="173">
        <f t="shared" si="2"/>
        <v>37.635555555555555</v>
      </c>
      <c r="H22" s="171">
        <f t="shared" si="0"/>
        <v>210.0064</v>
      </c>
      <c r="I22" s="171">
        <f t="shared" si="1"/>
        <v>46.66808888888889</v>
      </c>
      <c r="J22" s="186" t="s">
        <v>71</v>
      </c>
      <c r="K22" s="13" t="s">
        <v>76</v>
      </c>
      <c r="L22" s="207" t="s">
        <v>559</v>
      </c>
      <c r="M22" s="208" t="s">
        <v>562</v>
      </c>
      <c r="N22" s="208"/>
      <c r="O22" s="355" t="s">
        <v>77</v>
      </c>
    </row>
    <row r="23" spans="1:15" ht="12.75" customHeight="1">
      <c r="A23" s="286" t="s">
        <v>442</v>
      </c>
      <c r="B23" s="288" t="s">
        <v>449</v>
      </c>
      <c r="C23" s="19" t="s">
        <v>9</v>
      </c>
      <c r="D23" s="21">
        <v>100</v>
      </c>
      <c r="E23" s="165" t="s">
        <v>451</v>
      </c>
      <c r="F23" s="171">
        <v>8.06</v>
      </c>
      <c r="G23" s="173">
        <f t="shared" si="2"/>
        <v>1.7911111111111113</v>
      </c>
      <c r="H23" s="171">
        <f t="shared" si="0"/>
        <v>9.9944</v>
      </c>
      <c r="I23" s="171">
        <f t="shared" si="1"/>
        <v>2.220977777777778</v>
      </c>
      <c r="J23" s="186" t="s">
        <v>71</v>
      </c>
      <c r="K23" s="13" t="s">
        <v>76</v>
      </c>
      <c r="L23" s="207" t="s">
        <v>559</v>
      </c>
      <c r="M23" s="208" t="s">
        <v>562</v>
      </c>
      <c r="N23" s="208"/>
      <c r="O23" s="355" t="s">
        <v>77</v>
      </c>
    </row>
    <row r="24" spans="1:15" ht="12.75" customHeight="1">
      <c r="A24" s="286" t="s">
        <v>443</v>
      </c>
      <c r="B24" s="127" t="s">
        <v>450</v>
      </c>
      <c r="C24" s="19" t="s">
        <v>9</v>
      </c>
      <c r="D24" s="21">
        <v>100</v>
      </c>
      <c r="E24" s="165" t="s">
        <v>451</v>
      </c>
      <c r="F24" s="171">
        <v>8.06</v>
      </c>
      <c r="G24" s="173">
        <f t="shared" si="2"/>
        <v>1.7911111111111113</v>
      </c>
      <c r="H24" s="171">
        <f t="shared" si="0"/>
        <v>9.9944</v>
      </c>
      <c r="I24" s="171">
        <f t="shared" si="1"/>
        <v>2.220977777777778</v>
      </c>
      <c r="J24" s="186" t="s">
        <v>71</v>
      </c>
      <c r="K24" s="13" t="s">
        <v>76</v>
      </c>
      <c r="L24" s="207" t="s">
        <v>559</v>
      </c>
      <c r="M24" s="208" t="s">
        <v>562</v>
      </c>
      <c r="N24" s="208"/>
      <c r="O24" s="355" t="s">
        <v>77</v>
      </c>
    </row>
    <row r="25" spans="1:15" ht="12.75" customHeight="1">
      <c r="A25" s="286" t="s">
        <v>444</v>
      </c>
      <c r="B25" s="127" t="s">
        <v>505</v>
      </c>
      <c r="C25" s="19" t="s">
        <v>9</v>
      </c>
      <c r="D25" s="21">
        <v>30</v>
      </c>
      <c r="E25" s="165" t="s">
        <v>453</v>
      </c>
      <c r="F25" s="171">
        <v>80.65</v>
      </c>
      <c r="G25" s="173">
        <f t="shared" si="2"/>
        <v>17.922222222222224</v>
      </c>
      <c r="H25" s="171">
        <f t="shared" si="0"/>
        <v>100.006</v>
      </c>
      <c r="I25" s="171">
        <f t="shared" si="1"/>
        <v>22.223555555555556</v>
      </c>
      <c r="J25" s="186" t="s">
        <v>71</v>
      </c>
      <c r="K25" s="13" t="s">
        <v>76</v>
      </c>
      <c r="L25" s="207" t="s">
        <v>559</v>
      </c>
      <c r="M25" s="208" t="s">
        <v>562</v>
      </c>
      <c r="N25" s="208"/>
      <c r="O25" s="355" t="s">
        <v>77</v>
      </c>
    </row>
    <row r="26" spans="1:15" ht="12.75" customHeight="1">
      <c r="A26" s="286" t="s">
        <v>452</v>
      </c>
      <c r="B26" s="288" t="s">
        <v>506</v>
      </c>
      <c r="C26" s="19" t="s">
        <v>9</v>
      </c>
      <c r="D26" s="21">
        <v>20</v>
      </c>
      <c r="E26" s="165" t="s">
        <v>453</v>
      </c>
      <c r="F26" s="171">
        <v>137.1</v>
      </c>
      <c r="G26" s="173">
        <f t="shared" si="2"/>
        <v>30.466666666666665</v>
      </c>
      <c r="H26" s="171">
        <f t="shared" si="0"/>
        <v>170.004</v>
      </c>
      <c r="I26" s="171">
        <f t="shared" si="1"/>
        <v>37.778666666666666</v>
      </c>
      <c r="J26" s="186" t="s">
        <v>71</v>
      </c>
      <c r="K26" s="13" t="s">
        <v>76</v>
      </c>
      <c r="L26" s="207" t="s">
        <v>559</v>
      </c>
      <c r="M26" s="208" t="s">
        <v>562</v>
      </c>
      <c r="N26" s="208"/>
      <c r="O26" s="355" t="s">
        <v>77</v>
      </c>
    </row>
    <row r="27" spans="1:15" ht="12.75" customHeight="1">
      <c r="A27" s="286" t="s">
        <v>454</v>
      </c>
      <c r="B27" s="127" t="s">
        <v>458</v>
      </c>
      <c r="C27" s="19" t="s">
        <v>9</v>
      </c>
      <c r="D27" s="21">
        <v>10</v>
      </c>
      <c r="E27" s="165" t="s">
        <v>459</v>
      </c>
      <c r="F27" s="171">
        <v>72.58</v>
      </c>
      <c r="G27" s="173">
        <f t="shared" si="2"/>
        <v>16.128888888888888</v>
      </c>
      <c r="H27" s="171">
        <f t="shared" si="0"/>
        <v>89.9992</v>
      </c>
      <c r="I27" s="171">
        <f t="shared" si="1"/>
        <v>19.99982222222222</v>
      </c>
      <c r="J27" s="186" t="s">
        <v>71</v>
      </c>
      <c r="K27" s="13" t="s">
        <v>76</v>
      </c>
      <c r="L27" s="207" t="s">
        <v>559</v>
      </c>
      <c r="M27" s="208" t="s">
        <v>562</v>
      </c>
      <c r="N27" s="208"/>
      <c r="O27" s="355" t="s">
        <v>77</v>
      </c>
    </row>
    <row r="28" spans="1:15" ht="12.75" customHeight="1">
      <c r="A28" s="286" t="s">
        <v>455</v>
      </c>
      <c r="B28" s="127" t="s">
        <v>499</v>
      </c>
      <c r="C28" s="19" t="s">
        <v>9</v>
      </c>
      <c r="D28" s="21">
        <v>5</v>
      </c>
      <c r="E28" s="165" t="s">
        <v>462</v>
      </c>
      <c r="F28" s="171">
        <v>8.07</v>
      </c>
      <c r="G28" s="173">
        <f t="shared" si="2"/>
        <v>1.7933333333333334</v>
      </c>
      <c r="H28" s="171">
        <f t="shared" si="0"/>
        <v>10.0068</v>
      </c>
      <c r="I28" s="171">
        <f t="shared" si="1"/>
        <v>2.2237333333333336</v>
      </c>
      <c r="J28" s="186" t="s">
        <v>71</v>
      </c>
      <c r="K28" s="13" t="s">
        <v>76</v>
      </c>
      <c r="L28" s="207" t="s">
        <v>559</v>
      </c>
      <c r="M28" s="208" t="s">
        <v>562</v>
      </c>
      <c r="N28" s="208"/>
      <c r="O28" s="355" t="s">
        <v>77</v>
      </c>
    </row>
    <row r="29" spans="1:15" ht="12.75" customHeight="1">
      <c r="A29" s="286" t="s">
        <v>456</v>
      </c>
      <c r="B29" s="127" t="s">
        <v>461</v>
      </c>
      <c r="C29" s="19" t="s">
        <v>9</v>
      </c>
      <c r="D29" s="21">
        <v>5</v>
      </c>
      <c r="E29" s="165" t="s">
        <v>462</v>
      </c>
      <c r="F29" s="171">
        <v>16.13</v>
      </c>
      <c r="G29" s="173">
        <f t="shared" si="2"/>
        <v>3.5844444444444443</v>
      </c>
      <c r="H29" s="171">
        <f t="shared" si="0"/>
        <v>20.001199999999997</v>
      </c>
      <c r="I29" s="171">
        <f t="shared" si="1"/>
        <v>4.444711111111111</v>
      </c>
      <c r="J29" s="186" t="s">
        <v>71</v>
      </c>
      <c r="K29" s="13" t="s">
        <v>76</v>
      </c>
      <c r="L29" s="207" t="s">
        <v>559</v>
      </c>
      <c r="M29" s="208" t="s">
        <v>562</v>
      </c>
      <c r="N29" s="208"/>
      <c r="O29" s="355" t="s">
        <v>77</v>
      </c>
    </row>
    <row r="30" spans="1:15" ht="12.75" customHeight="1">
      <c r="A30" s="286" t="s">
        <v>457</v>
      </c>
      <c r="B30" s="288" t="s">
        <v>533</v>
      </c>
      <c r="C30" s="19" t="s">
        <v>9</v>
      </c>
      <c r="D30" s="21">
        <v>5</v>
      </c>
      <c r="E30" s="165" t="s">
        <v>462</v>
      </c>
      <c r="F30" s="171">
        <v>24.19</v>
      </c>
      <c r="G30" s="173">
        <f t="shared" si="2"/>
        <v>5.375555555555556</v>
      </c>
      <c r="H30" s="171">
        <f t="shared" si="0"/>
        <v>29.9956</v>
      </c>
      <c r="I30" s="171">
        <f t="shared" si="1"/>
        <v>6.665688888888889</v>
      </c>
      <c r="J30" s="186" t="s">
        <v>71</v>
      </c>
      <c r="K30" s="13" t="s">
        <v>76</v>
      </c>
      <c r="L30" s="207" t="s">
        <v>559</v>
      </c>
      <c r="M30" s="208" t="s">
        <v>562</v>
      </c>
      <c r="N30" s="208"/>
      <c r="O30" s="355" t="s">
        <v>77</v>
      </c>
    </row>
    <row r="31" spans="1:15" ht="12.75" customHeight="1">
      <c r="A31" s="286" t="s">
        <v>465</v>
      </c>
      <c r="B31" s="127" t="s">
        <v>464</v>
      </c>
      <c r="C31" s="19" t="s">
        <v>10</v>
      </c>
      <c r="D31" s="21">
        <v>20</v>
      </c>
      <c r="E31" s="165" t="s">
        <v>463</v>
      </c>
      <c r="F31" s="171">
        <v>64.52</v>
      </c>
      <c r="G31" s="173">
        <f t="shared" si="2"/>
        <v>14.337777777777777</v>
      </c>
      <c r="H31" s="171">
        <f t="shared" si="0"/>
        <v>80.00479999999999</v>
      </c>
      <c r="I31" s="171">
        <f t="shared" si="1"/>
        <v>17.778844444444445</v>
      </c>
      <c r="J31" s="186" t="s">
        <v>71</v>
      </c>
      <c r="K31" s="13" t="s">
        <v>76</v>
      </c>
      <c r="L31" s="207" t="s">
        <v>559</v>
      </c>
      <c r="M31" s="208" t="s">
        <v>562</v>
      </c>
      <c r="N31" s="208"/>
      <c r="O31" s="355" t="s">
        <v>77</v>
      </c>
    </row>
    <row r="32" spans="1:15" ht="12.75" customHeight="1">
      <c r="A32" s="286" t="s">
        <v>473</v>
      </c>
      <c r="B32" s="127" t="s">
        <v>466</v>
      </c>
      <c r="C32" s="19" t="s">
        <v>9</v>
      </c>
      <c r="D32" s="21">
        <v>20</v>
      </c>
      <c r="E32" s="165" t="s">
        <v>463</v>
      </c>
      <c r="F32" s="171">
        <v>32.26</v>
      </c>
      <c r="G32" s="173">
        <f t="shared" si="2"/>
        <v>7.168888888888889</v>
      </c>
      <c r="H32" s="171">
        <f t="shared" si="0"/>
        <v>40.002399999999994</v>
      </c>
      <c r="I32" s="171">
        <f t="shared" si="1"/>
        <v>8.889422222222223</v>
      </c>
      <c r="J32" s="186" t="s">
        <v>71</v>
      </c>
      <c r="K32" s="13" t="s">
        <v>76</v>
      </c>
      <c r="L32" s="207" t="s">
        <v>559</v>
      </c>
      <c r="M32" s="208" t="s">
        <v>562</v>
      </c>
      <c r="N32" s="208"/>
      <c r="O32" s="355" t="s">
        <v>77</v>
      </c>
    </row>
    <row r="33" spans="1:15" ht="12.75" customHeight="1">
      <c r="A33" s="286" t="s">
        <v>500</v>
      </c>
      <c r="B33" s="127" t="s">
        <v>474</v>
      </c>
      <c r="C33" s="19" t="s">
        <v>9</v>
      </c>
      <c r="D33" s="21">
        <v>5</v>
      </c>
      <c r="E33" s="165" t="s">
        <v>459</v>
      </c>
      <c r="F33" s="171">
        <v>40.32</v>
      </c>
      <c r="G33" s="173">
        <f t="shared" si="2"/>
        <v>8.96</v>
      </c>
      <c r="H33" s="171">
        <f t="shared" si="0"/>
        <v>49.9968</v>
      </c>
      <c r="I33" s="171">
        <f t="shared" si="1"/>
        <v>11.1104</v>
      </c>
      <c r="J33" s="186" t="s">
        <v>71</v>
      </c>
      <c r="K33" s="13" t="s">
        <v>76</v>
      </c>
      <c r="L33" s="207" t="s">
        <v>559</v>
      </c>
      <c r="M33" s="208" t="s">
        <v>562</v>
      </c>
      <c r="N33" s="208"/>
      <c r="O33" s="355" t="s">
        <v>77</v>
      </c>
    </row>
    <row r="34" spans="1:15" ht="12.75" customHeight="1">
      <c r="A34" s="83"/>
      <c r="B34" s="288"/>
      <c r="C34" s="19"/>
      <c r="D34" s="21"/>
      <c r="E34" s="165"/>
      <c r="F34" s="171"/>
      <c r="G34" s="173"/>
      <c r="H34" s="315">
        <f>SUM(H16:H33)</f>
        <v>7760.0068</v>
      </c>
      <c r="I34" s="171"/>
      <c r="J34" s="186"/>
      <c r="K34" s="13"/>
      <c r="L34" s="207"/>
      <c r="M34" s="208"/>
      <c r="N34" s="208"/>
      <c r="O34" s="355"/>
    </row>
    <row r="35" spans="1:15" ht="12.75" customHeight="1">
      <c r="A35" s="83">
        <v>2</v>
      </c>
      <c r="B35" s="290" t="s">
        <v>254</v>
      </c>
      <c r="C35" s="19"/>
      <c r="D35" s="21"/>
      <c r="E35" s="165"/>
      <c r="F35" s="171"/>
      <c r="G35" s="173"/>
      <c r="H35" s="171"/>
      <c r="I35" s="171"/>
      <c r="J35" s="186"/>
      <c r="K35" s="13"/>
      <c r="L35" s="207"/>
      <c r="M35" s="208"/>
      <c r="N35" s="208"/>
      <c r="O35" s="355"/>
    </row>
    <row r="36" spans="1:15" ht="12.75" customHeight="1">
      <c r="A36" s="286" t="s">
        <v>255</v>
      </c>
      <c r="B36" s="288" t="s">
        <v>261</v>
      </c>
      <c r="C36" s="19" t="s">
        <v>9</v>
      </c>
      <c r="D36" s="21">
        <v>500</v>
      </c>
      <c r="E36" s="165" t="s">
        <v>353</v>
      </c>
      <c r="F36" s="171">
        <v>1209.68</v>
      </c>
      <c r="G36" s="173">
        <f aca="true" t="shared" si="3" ref="G36:G49">F36/4.5</f>
        <v>268.8177777777778</v>
      </c>
      <c r="H36" s="171">
        <f aca="true" t="shared" si="4" ref="H36:H49">F36*1.24</f>
        <v>1500.0032</v>
      </c>
      <c r="I36" s="171">
        <f aca="true" t="shared" si="5" ref="I36:I49">G36*1.24</f>
        <v>333.3340444444445</v>
      </c>
      <c r="J36" s="186" t="s">
        <v>71</v>
      </c>
      <c r="K36" s="13" t="s">
        <v>76</v>
      </c>
      <c r="L36" s="207" t="s">
        <v>559</v>
      </c>
      <c r="M36" s="208" t="s">
        <v>562</v>
      </c>
      <c r="N36" s="208"/>
      <c r="O36" s="355" t="s">
        <v>77</v>
      </c>
    </row>
    <row r="37" spans="1:15" ht="12.75" customHeight="1">
      <c r="A37" s="286" t="s">
        <v>256</v>
      </c>
      <c r="B37" s="127" t="s">
        <v>262</v>
      </c>
      <c r="C37" s="19" t="s">
        <v>10</v>
      </c>
      <c r="D37" s="21">
        <v>100</v>
      </c>
      <c r="E37" s="165" t="s">
        <v>347</v>
      </c>
      <c r="F37" s="171">
        <v>322.58</v>
      </c>
      <c r="G37" s="173">
        <f t="shared" si="3"/>
        <v>71.68444444444444</v>
      </c>
      <c r="H37" s="171">
        <f t="shared" si="4"/>
        <v>399.9992</v>
      </c>
      <c r="I37" s="171">
        <f t="shared" si="5"/>
        <v>88.8887111111111</v>
      </c>
      <c r="J37" s="186" t="s">
        <v>71</v>
      </c>
      <c r="K37" s="13" t="s">
        <v>76</v>
      </c>
      <c r="L37" s="207" t="s">
        <v>559</v>
      </c>
      <c r="M37" s="208" t="s">
        <v>562</v>
      </c>
      <c r="N37" s="208"/>
      <c r="O37" s="355" t="s">
        <v>77</v>
      </c>
    </row>
    <row r="38" spans="1:15" ht="12.75" customHeight="1">
      <c r="A38" s="286" t="s">
        <v>257</v>
      </c>
      <c r="B38" s="288" t="s">
        <v>263</v>
      </c>
      <c r="C38" s="19" t="s">
        <v>10</v>
      </c>
      <c r="D38" s="21">
        <v>20</v>
      </c>
      <c r="E38" s="165" t="s">
        <v>354</v>
      </c>
      <c r="F38" s="171">
        <v>120.97</v>
      </c>
      <c r="G38" s="173">
        <f t="shared" si="3"/>
        <v>26.88222222222222</v>
      </c>
      <c r="H38" s="171">
        <f t="shared" si="4"/>
        <v>150.0028</v>
      </c>
      <c r="I38" s="171">
        <f t="shared" si="5"/>
        <v>33.333955555555555</v>
      </c>
      <c r="J38" s="186" t="s">
        <v>71</v>
      </c>
      <c r="K38" s="13" t="s">
        <v>76</v>
      </c>
      <c r="L38" s="207" t="s">
        <v>559</v>
      </c>
      <c r="M38" s="208" t="s">
        <v>562</v>
      </c>
      <c r="N38" s="208"/>
      <c r="O38" s="355" t="s">
        <v>77</v>
      </c>
    </row>
    <row r="39" spans="1:15" ht="12.75" customHeight="1">
      <c r="A39" s="286" t="s">
        <v>258</v>
      </c>
      <c r="B39" s="127" t="s">
        <v>264</v>
      </c>
      <c r="C39" s="19" t="s">
        <v>10</v>
      </c>
      <c r="D39" s="21">
        <v>20</v>
      </c>
      <c r="E39" s="165" t="s">
        <v>333</v>
      </c>
      <c r="F39" s="171">
        <v>96.77</v>
      </c>
      <c r="G39" s="173">
        <f t="shared" si="3"/>
        <v>21.504444444444445</v>
      </c>
      <c r="H39" s="171">
        <f t="shared" si="4"/>
        <v>119.9948</v>
      </c>
      <c r="I39" s="171">
        <f t="shared" si="5"/>
        <v>26.665511111111112</v>
      </c>
      <c r="J39" s="186" t="s">
        <v>71</v>
      </c>
      <c r="K39" s="13" t="s">
        <v>76</v>
      </c>
      <c r="L39" s="207" t="s">
        <v>559</v>
      </c>
      <c r="M39" s="208" t="s">
        <v>562</v>
      </c>
      <c r="N39" s="208"/>
      <c r="O39" s="355" t="s">
        <v>77</v>
      </c>
    </row>
    <row r="40" spans="1:15" ht="12.75" customHeight="1">
      <c r="A40" s="286" t="s">
        <v>259</v>
      </c>
      <c r="B40" s="288" t="s">
        <v>265</v>
      </c>
      <c r="C40" s="19" t="s">
        <v>9</v>
      </c>
      <c r="D40" s="21">
        <v>1000</v>
      </c>
      <c r="E40" s="165" t="s">
        <v>99</v>
      </c>
      <c r="F40" s="171">
        <v>241.94</v>
      </c>
      <c r="G40" s="173">
        <f t="shared" si="3"/>
        <v>53.76444444444444</v>
      </c>
      <c r="H40" s="171">
        <f t="shared" si="4"/>
        <v>300.0056</v>
      </c>
      <c r="I40" s="171">
        <f t="shared" si="5"/>
        <v>66.66791111111111</v>
      </c>
      <c r="J40" s="186" t="s">
        <v>71</v>
      </c>
      <c r="K40" s="13" t="s">
        <v>76</v>
      </c>
      <c r="L40" s="207" t="s">
        <v>559</v>
      </c>
      <c r="M40" s="208" t="s">
        <v>562</v>
      </c>
      <c r="N40" s="208"/>
      <c r="O40" s="355" t="s">
        <v>77</v>
      </c>
    </row>
    <row r="41" spans="1:15" ht="12.75" customHeight="1">
      <c r="A41" s="286" t="s">
        <v>260</v>
      </c>
      <c r="B41" s="127" t="s">
        <v>266</v>
      </c>
      <c r="C41" s="19" t="s">
        <v>9</v>
      </c>
      <c r="D41" s="21">
        <v>1000</v>
      </c>
      <c r="E41" s="165" t="s">
        <v>99</v>
      </c>
      <c r="F41" s="171">
        <v>241.93</v>
      </c>
      <c r="G41" s="173">
        <f t="shared" si="3"/>
        <v>53.76222222222222</v>
      </c>
      <c r="H41" s="171">
        <f t="shared" si="4"/>
        <v>299.9932</v>
      </c>
      <c r="I41" s="171">
        <f t="shared" si="5"/>
        <v>66.66515555555556</v>
      </c>
      <c r="J41" s="186" t="s">
        <v>71</v>
      </c>
      <c r="K41" s="13" t="s">
        <v>76</v>
      </c>
      <c r="L41" s="207" t="s">
        <v>559</v>
      </c>
      <c r="M41" s="208" t="s">
        <v>562</v>
      </c>
      <c r="N41" s="208"/>
      <c r="O41" s="355" t="s">
        <v>77</v>
      </c>
    </row>
    <row r="42" spans="1:15" ht="12.75" customHeight="1">
      <c r="A42" s="286" t="s">
        <v>268</v>
      </c>
      <c r="B42" s="127" t="s">
        <v>267</v>
      </c>
      <c r="C42" s="19" t="s">
        <v>9</v>
      </c>
      <c r="D42" s="21">
        <v>300</v>
      </c>
      <c r="E42" s="165" t="s">
        <v>99</v>
      </c>
      <c r="F42" s="171">
        <v>120.97</v>
      </c>
      <c r="G42" s="173">
        <f t="shared" si="3"/>
        <v>26.88222222222222</v>
      </c>
      <c r="H42" s="171">
        <f t="shared" si="4"/>
        <v>150.0028</v>
      </c>
      <c r="I42" s="171">
        <f t="shared" si="5"/>
        <v>33.333955555555555</v>
      </c>
      <c r="J42" s="186" t="s">
        <v>71</v>
      </c>
      <c r="K42" s="13" t="s">
        <v>76</v>
      </c>
      <c r="L42" s="207" t="s">
        <v>559</v>
      </c>
      <c r="M42" s="208" t="s">
        <v>562</v>
      </c>
      <c r="N42" s="208"/>
      <c r="O42" s="355" t="s">
        <v>77</v>
      </c>
    </row>
    <row r="43" spans="1:15" ht="12.75" customHeight="1">
      <c r="A43" s="309" t="s">
        <v>269</v>
      </c>
      <c r="B43" s="310" t="s">
        <v>270</v>
      </c>
      <c r="C43" s="19" t="s">
        <v>9</v>
      </c>
      <c r="D43" s="21">
        <v>10</v>
      </c>
      <c r="E43" s="165" t="s">
        <v>357</v>
      </c>
      <c r="F43" s="171">
        <v>32.26</v>
      </c>
      <c r="G43" s="173">
        <f t="shared" si="3"/>
        <v>7.168888888888889</v>
      </c>
      <c r="H43" s="171">
        <f t="shared" si="4"/>
        <v>40.002399999999994</v>
      </c>
      <c r="I43" s="171">
        <f t="shared" si="5"/>
        <v>8.889422222222223</v>
      </c>
      <c r="J43" s="186" t="s">
        <v>71</v>
      </c>
      <c r="K43" s="13" t="s">
        <v>76</v>
      </c>
      <c r="L43" s="207" t="s">
        <v>559</v>
      </c>
      <c r="M43" s="208" t="s">
        <v>562</v>
      </c>
      <c r="N43" s="208"/>
      <c r="O43" s="355" t="s">
        <v>77</v>
      </c>
    </row>
    <row r="44" spans="1:15" ht="12.75" customHeight="1">
      <c r="A44" s="286" t="s">
        <v>271</v>
      </c>
      <c r="B44" s="127" t="s">
        <v>272</v>
      </c>
      <c r="C44" s="19" t="s">
        <v>9</v>
      </c>
      <c r="D44" s="21">
        <v>5</v>
      </c>
      <c r="E44" s="165" t="s">
        <v>356</v>
      </c>
      <c r="F44" s="171">
        <v>24.19</v>
      </c>
      <c r="G44" s="173">
        <f t="shared" si="3"/>
        <v>5.375555555555556</v>
      </c>
      <c r="H44" s="171">
        <f t="shared" si="4"/>
        <v>29.9956</v>
      </c>
      <c r="I44" s="171">
        <f t="shared" si="5"/>
        <v>6.665688888888889</v>
      </c>
      <c r="J44" s="186" t="s">
        <v>71</v>
      </c>
      <c r="K44" s="13" t="s">
        <v>76</v>
      </c>
      <c r="L44" s="207" t="s">
        <v>559</v>
      </c>
      <c r="M44" s="208" t="s">
        <v>562</v>
      </c>
      <c r="N44" s="208"/>
      <c r="O44" s="355" t="s">
        <v>77</v>
      </c>
    </row>
    <row r="45" spans="1:15" ht="12.75" customHeight="1">
      <c r="A45" s="286" t="s">
        <v>273</v>
      </c>
      <c r="B45" s="288" t="s">
        <v>274</v>
      </c>
      <c r="C45" s="19" t="s">
        <v>9</v>
      </c>
      <c r="D45" s="21">
        <v>1000</v>
      </c>
      <c r="E45" s="165" t="s">
        <v>99</v>
      </c>
      <c r="F45" s="171">
        <v>322.58</v>
      </c>
      <c r="G45" s="173">
        <f t="shared" si="3"/>
        <v>71.68444444444444</v>
      </c>
      <c r="H45" s="171">
        <f t="shared" si="4"/>
        <v>399.9992</v>
      </c>
      <c r="I45" s="171">
        <f t="shared" si="5"/>
        <v>88.8887111111111</v>
      </c>
      <c r="J45" s="186" t="s">
        <v>71</v>
      </c>
      <c r="K45" s="13" t="s">
        <v>76</v>
      </c>
      <c r="L45" s="207" t="s">
        <v>559</v>
      </c>
      <c r="M45" s="208" t="s">
        <v>562</v>
      </c>
      <c r="N45" s="208"/>
      <c r="O45" s="355" t="s">
        <v>77</v>
      </c>
    </row>
    <row r="46" spans="1:15" ht="12.75" customHeight="1">
      <c r="A46" s="286" t="s">
        <v>275</v>
      </c>
      <c r="B46" s="127" t="s">
        <v>276</v>
      </c>
      <c r="C46" s="19" t="s">
        <v>9</v>
      </c>
      <c r="D46" s="21">
        <v>2</v>
      </c>
      <c r="E46" s="165" t="s">
        <v>502</v>
      </c>
      <c r="F46" s="171">
        <v>80.65</v>
      </c>
      <c r="G46" s="173">
        <f t="shared" si="3"/>
        <v>17.922222222222224</v>
      </c>
      <c r="H46" s="171">
        <f t="shared" si="4"/>
        <v>100.006</v>
      </c>
      <c r="I46" s="171">
        <f t="shared" si="5"/>
        <v>22.223555555555556</v>
      </c>
      <c r="J46" s="186" t="s">
        <v>71</v>
      </c>
      <c r="K46" s="13" t="s">
        <v>76</v>
      </c>
      <c r="L46" s="207" t="s">
        <v>559</v>
      </c>
      <c r="M46" s="208" t="s">
        <v>562</v>
      </c>
      <c r="N46" s="208"/>
      <c r="O46" s="355" t="s">
        <v>77</v>
      </c>
    </row>
    <row r="47" spans="1:15" ht="12.75" customHeight="1">
      <c r="A47" s="286" t="s">
        <v>436</v>
      </c>
      <c r="B47" s="127" t="s">
        <v>437</v>
      </c>
      <c r="C47" s="19" t="s">
        <v>346</v>
      </c>
      <c r="D47" s="21">
        <v>20</v>
      </c>
      <c r="E47" s="165" t="s">
        <v>191</v>
      </c>
      <c r="F47" s="171">
        <v>80.65</v>
      </c>
      <c r="G47" s="173">
        <f t="shared" si="3"/>
        <v>17.922222222222224</v>
      </c>
      <c r="H47" s="171">
        <f t="shared" si="4"/>
        <v>100.006</v>
      </c>
      <c r="I47" s="171">
        <f t="shared" si="5"/>
        <v>22.223555555555556</v>
      </c>
      <c r="J47" s="186" t="s">
        <v>71</v>
      </c>
      <c r="K47" s="13" t="s">
        <v>76</v>
      </c>
      <c r="L47" s="207" t="s">
        <v>559</v>
      </c>
      <c r="M47" s="208" t="s">
        <v>562</v>
      </c>
      <c r="N47" s="208"/>
      <c r="O47" s="355" t="s">
        <v>77</v>
      </c>
    </row>
    <row r="48" spans="1:15" ht="12.75" customHeight="1">
      <c r="A48" s="286" t="s">
        <v>493</v>
      </c>
      <c r="B48" s="127" t="s">
        <v>501</v>
      </c>
      <c r="C48" s="19" t="s">
        <v>9</v>
      </c>
      <c r="D48" s="21">
        <v>10</v>
      </c>
      <c r="E48" s="165" t="s">
        <v>503</v>
      </c>
      <c r="F48" s="171">
        <v>24.19</v>
      </c>
      <c r="G48" s="173">
        <f t="shared" si="3"/>
        <v>5.375555555555556</v>
      </c>
      <c r="H48" s="171">
        <f t="shared" si="4"/>
        <v>29.9956</v>
      </c>
      <c r="I48" s="171">
        <f t="shared" si="5"/>
        <v>6.665688888888889</v>
      </c>
      <c r="J48" s="186" t="s">
        <v>71</v>
      </c>
      <c r="K48" s="13" t="s">
        <v>76</v>
      </c>
      <c r="L48" s="207" t="s">
        <v>559</v>
      </c>
      <c r="M48" s="208" t="s">
        <v>562</v>
      </c>
      <c r="N48" s="208"/>
      <c r="O48" s="355" t="s">
        <v>77</v>
      </c>
    </row>
    <row r="49" spans="1:15" ht="12.75" customHeight="1">
      <c r="A49" s="286" t="s">
        <v>504</v>
      </c>
      <c r="B49" s="127" t="s">
        <v>366</v>
      </c>
      <c r="C49" s="19" t="s">
        <v>9</v>
      </c>
      <c r="D49" s="21">
        <v>1</v>
      </c>
      <c r="E49" s="165" t="s">
        <v>323</v>
      </c>
      <c r="F49" s="171">
        <v>201.61</v>
      </c>
      <c r="G49" s="173">
        <f t="shared" si="3"/>
        <v>44.80222222222223</v>
      </c>
      <c r="H49" s="171">
        <f t="shared" si="4"/>
        <v>249.99640000000002</v>
      </c>
      <c r="I49" s="171">
        <f t="shared" si="5"/>
        <v>55.55475555555556</v>
      </c>
      <c r="J49" s="186" t="s">
        <v>71</v>
      </c>
      <c r="K49" s="13" t="s">
        <v>76</v>
      </c>
      <c r="L49" s="207" t="s">
        <v>559</v>
      </c>
      <c r="M49" s="208" t="s">
        <v>562</v>
      </c>
      <c r="N49" s="208"/>
      <c r="O49" s="355" t="s">
        <v>77</v>
      </c>
    </row>
    <row r="50" spans="1:15" ht="12.75" customHeight="1">
      <c r="A50" s="286"/>
      <c r="B50" s="288"/>
      <c r="C50" s="19"/>
      <c r="D50" s="21"/>
      <c r="E50" s="165"/>
      <c r="F50" s="171"/>
      <c r="G50" s="173"/>
      <c r="H50" s="315">
        <f>SUM(H36:H49)</f>
        <v>3870.0028</v>
      </c>
      <c r="I50" s="171"/>
      <c r="J50" s="186"/>
      <c r="K50" s="13"/>
      <c r="L50" s="207"/>
      <c r="M50" s="208"/>
      <c r="N50" s="208"/>
      <c r="O50" s="355"/>
    </row>
    <row r="51" spans="1:15" ht="12.75" customHeight="1">
      <c r="A51" s="83">
        <v>3</v>
      </c>
      <c r="B51" s="290" t="s">
        <v>306</v>
      </c>
      <c r="C51" s="19"/>
      <c r="D51" s="21"/>
      <c r="E51" s="165"/>
      <c r="F51" s="171"/>
      <c r="G51" s="173"/>
      <c r="H51" s="173"/>
      <c r="I51" s="171"/>
      <c r="J51" s="186"/>
      <c r="K51" s="13"/>
      <c r="L51" s="207"/>
      <c r="M51" s="208"/>
      <c r="N51" s="208"/>
      <c r="O51" s="355"/>
    </row>
    <row r="52" spans="1:15" ht="12.75" customHeight="1">
      <c r="A52" s="286" t="s">
        <v>277</v>
      </c>
      <c r="B52" s="288" t="s">
        <v>349</v>
      </c>
      <c r="C52" s="19" t="s">
        <v>9</v>
      </c>
      <c r="D52" s="21">
        <v>50</v>
      </c>
      <c r="E52" s="165" t="s">
        <v>350</v>
      </c>
      <c r="F52" s="171">
        <v>40.32</v>
      </c>
      <c r="G52" s="173">
        <f aca="true" t="shared" si="6" ref="G52:G64">F52/4.5</f>
        <v>8.96</v>
      </c>
      <c r="H52" s="171">
        <f aca="true" t="shared" si="7" ref="H52:H64">F52*1.24</f>
        <v>49.9968</v>
      </c>
      <c r="I52" s="171">
        <f aca="true" t="shared" si="8" ref="I52:I64">G52*1.24</f>
        <v>11.1104</v>
      </c>
      <c r="J52" s="186" t="s">
        <v>71</v>
      </c>
      <c r="K52" s="13" t="s">
        <v>76</v>
      </c>
      <c r="L52" s="207" t="s">
        <v>559</v>
      </c>
      <c r="M52" s="208" t="s">
        <v>562</v>
      </c>
      <c r="N52" s="208"/>
      <c r="O52" s="355" t="s">
        <v>77</v>
      </c>
    </row>
    <row r="53" spans="1:15" ht="12.75" customHeight="1">
      <c r="A53" s="286" t="s">
        <v>278</v>
      </c>
      <c r="B53" s="127" t="s">
        <v>285</v>
      </c>
      <c r="C53" s="19" t="s">
        <v>9</v>
      </c>
      <c r="D53" s="21">
        <v>30</v>
      </c>
      <c r="E53" s="165" t="s">
        <v>328</v>
      </c>
      <c r="F53" s="171">
        <v>56.45</v>
      </c>
      <c r="G53" s="173">
        <f t="shared" si="6"/>
        <v>12.544444444444444</v>
      </c>
      <c r="H53" s="171">
        <f t="shared" si="7"/>
        <v>69.998</v>
      </c>
      <c r="I53" s="171">
        <f t="shared" si="8"/>
        <v>15.555111111111112</v>
      </c>
      <c r="J53" s="186" t="s">
        <v>71</v>
      </c>
      <c r="K53" s="13" t="s">
        <v>76</v>
      </c>
      <c r="L53" s="207" t="s">
        <v>559</v>
      </c>
      <c r="M53" s="208" t="s">
        <v>562</v>
      </c>
      <c r="N53" s="208"/>
      <c r="O53" s="355" t="s">
        <v>77</v>
      </c>
    </row>
    <row r="54" spans="1:15" ht="12.75" customHeight="1">
      <c r="A54" s="286" t="s">
        <v>279</v>
      </c>
      <c r="B54" s="127" t="s">
        <v>460</v>
      </c>
      <c r="C54" s="19" t="s">
        <v>10</v>
      </c>
      <c r="D54" s="21">
        <v>5</v>
      </c>
      <c r="E54" s="165" t="s">
        <v>328</v>
      </c>
      <c r="F54" s="171">
        <v>64.52</v>
      </c>
      <c r="G54" s="173">
        <f t="shared" si="6"/>
        <v>14.337777777777777</v>
      </c>
      <c r="H54" s="171">
        <f t="shared" si="7"/>
        <v>80.00479999999999</v>
      </c>
      <c r="I54" s="171">
        <f t="shared" si="8"/>
        <v>17.778844444444445</v>
      </c>
      <c r="J54" s="186" t="s">
        <v>71</v>
      </c>
      <c r="K54" s="13" t="s">
        <v>76</v>
      </c>
      <c r="L54" s="207" t="s">
        <v>559</v>
      </c>
      <c r="M54" s="208" t="s">
        <v>562</v>
      </c>
      <c r="N54" s="208"/>
      <c r="O54" s="355" t="s">
        <v>77</v>
      </c>
    </row>
    <row r="55" spans="1:15" ht="12.75" customHeight="1">
      <c r="A55" s="286" t="s">
        <v>280</v>
      </c>
      <c r="B55" s="288" t="s">
        <v>286</v>
      </c>
      <c r="C55" s="19" t="s">
        <v>9</v>
      </c>
      <c r="D55" s="21">
        <v>50</v>
      </c>
      <c r="E55" s="165" t="s">
        <v>324</v>
      </c>
      <c r="F55" s="171">
        <v>80.65</v>
      </c>
      <c r="G55" s="173">
        <f t="shared" si="6"/>
        <v>17.922222222222224</v>
      </c>
      <c r="H55" s="171">
        <f t="shared" si="7"/>
        <v>100.006</v>
      </c>
      <c r="I55" s="171">
        <f t="shared" si="8"/>
        <v>22.223555555555556</v>
      </c>
      <c r="J55" s="186" t="s">
        <v>71</v>
      </c>
      <c r="K55" s="13" t="s">
        <v>76</v>
      </c>
      <c r="L55" s="207" t="s">
        <v>559</v>
      </c>
      <c r="M55" s="208" t="s">
        <v>562</v>
      </c>
      <c r="N55" s="208"/>
      <c r="O55" s="355" t="s">
        <v>77</v>
      </c>
    </row>
    <row r="56" spans="1:15" ht="12.75" customHeight="1">
      <c r="A56" s="286" t="s">
        <v>281</v>
      </c>
      <c r="B56" s="127" t="s">
        <v>287</v>
      </c>
      <c r="C56" s="19" t="s">
        <v>9</v>
      </c>
      <c r="D56" s="21">
        <v>50</v>
      </c>
      <c r="E56" s="165" t="s">
        <v>325</v>
      </c>
      <c r="F56" s="171">
        <v>88.71</v>
      </c>
      <c r="G56" s="173">
        <f t="shared" si="6"/>
        <v>19.71333333333333</v>
      </c>
      <c r="H56" s="171">
        <f t="shared" si="7"/>
        <v>110.00039999999998</v>
      </c>
      <c r="I56" s="171">
        <f t="shared" si="8"/>
        <v>24.44453333333333</v>
      </c>
      <c r="J56" s="186" t="s">
        <v>71</v>
      </c>
      <c r="K56" s="13" t="s">
        <v>76</v>
      </c>
      <c r="L56" s="207" t="s">
        <v>559</v>
      </c>
      <c r="M56" s="208" t="s">
        <v>562</v>
      </c>
      <c r="N56" s="208"/>
      <c r="O56" s="355" t="s">
        <v>77</v>
      </c>
    </row>
    <row r="57" spans="1:15" ht="12.75" customHeight="1">
      <c r="A57" s="286" t="s">
        <v>282</v>
      </c>
      <c r="B57" s="288" t="s">
        <v>288</v>
      </c>
      <c r="C57" s="19" t="s">
        <v>9</v>
      </c>
      <c r="D57" s="21">
        <v>5</v>
      </c>
      <c r="E57" s="165" t="s">
        <v>323</v>
      </c>
      <c r="F57" s="171">
        <v>10.48</v>
      </c>
      <c r="G57" s="173">
        <f t="shared" si="6"/>
        <v>2.328888888888889</v>
      </c>
      <c r="H57" s="171">
        <f t="shared" si="7"/>
        <v>12.9952</v>
      </c>
      <c r="I57" s="171">
        <f t="shared" si="8"/>
        <v>2.8878222222222223</v>
      </c>
      <c r="J57" s="186" t="s">
        <v>71</v>
      </c>
      <c r="K57" s="13" t="s">
        <v>76</v>
      </c>
      <c r="L57" s="207" t="s">
        <v>559</v>
      </c>
      <c r="M57" s="208" t="s">
        <v>562</v>
      </c>
      <c r="N57" s="208"/>
      <c r="O57" s="355" t="s">
        <v>77</v>
      </c>
    </row>
    <row r="58" spans="1:15" ht="12.75" customHeight="1">
      <c r="A58" s="286" t="s">
        <v>283</v>
      </c>
      <c r="B58" s="127" t="s">
        <v>289</v>
      </c>
      <c r="C58" s="19" t="s">
        <v>9</v>
      </c>
      <c r="D58" s="21">
        <v>5</v>
      </c>
      <c r="E58" s="165" t="s">
        <v>338</v>
      </c>
      <c r="F58" s="171">
        <v>20.16</v>
      </c>
      <c r="G58" s="173">
        <f t="shared" si="6"/>
        <v>4.48</v>
      </c>
      <c r="H58" s="171">
        <f t="shared" si="7"/>
        <v>24.9984</v>
      </c>
      <c r="I58" s="171">
        <f t="shared" si="8"/>
        <v>5.5552</v>
      </c>
      <c r="J58" s="186" t="s">
        <v>71</v>
      </c>
      <c r="K58" s="13" t="s">
        <v>76</v>
      </c>
      <c r="L58" s="207" t="s">
        <v>559</v>
      </c>
      <c r="M58" s="208" t="s">
        <v>562</v>
      </c>
      <c r="N58" s="208"/>
      <c r="O58" s="355" t="s">
        <v>77</v>
      </c>
    </row>
    <row r="59" spans="1:15" ht="12.75" customHeight="1">
      <c r="A59" s="286" t="s">
        <v>284</v>
      </c>
      <c r="B59" s="288" t="s">
        <v>290</v>
      </c>
      <c r="C59" s="19" t="s">
        <v>9</v>
      </c>
      <c r="D59" s="21">
        <v>2000</v>
      </c>
      <c r="E59" s="165" t="s">
        <v>327</v>
      </c>
      <c r="F59" s="171">
        <v>1209.68</v>
      </c>
      <c r="G59" s="173">
        <f t="shared" si="6"/>
        <v>268.8177777777778</v>
      </c>
      <c r="H59" s="171">
        <f t="shared" si="7"/>
        <v>1500.0032</v>
      </c>
      <c r="I59" s="171">
        <f t="shared" si="8"/>
        <v>333.3340444444445</v>
      </c>
      <c r="J59" s="186" t="s">
        <v>71</v>
      </c>
      <c r="K59" s="13" t="s">
        <v>76</v>
      </c>
      <c r="L59" s="207" t="s">
        <v>559</v>
      </c>
      <c r="M59" s="208" t="s">
        <v>562</v>
      </c>
      <c r="N59" s="208"/>
      <c r="O59" s="355" t="s">
        <v>77</v>
      </c>
    </row>
    <row r="60" spans="1:15" ht="12.75" customHeight="1">
      <c r="A60" s="286" t="s">
        <v>293</v>
      </c>
      <c r="B60" s="127" t="s">
        <v>291</v>
      </c>
      <c r="C60" s="19" t="s">
        <v>9</v>
      </c>
      <c r="D60" s="21">
        <v>200</v>
      </c>
      <c r="E60" s="165" t="s">
        <v>348</v>
      </c>
      <c r="F60" s="171">
        <v>161.29</v>
      </c>
      <c r="G60" s="173">
        <f t="shared" si="6"/>
        <v>35.84222222222222</v>
      </c>
      <c r="H60" s="171">
        <f t="shared" si="7"/>
        <v>199.9996</v>
      </c>
      <c r="I60" s="171">
        <f t="shared" si="8"/>
        <v>44.44435555555555</v>
      </c>
      <c r="J60" s="186" t="s">
        <v>71</v>
      </c>
      <c r="K60" s="13" t="s">
        <v>76</v>
      </c>
      <c r="L60" s="207" t="s">
        <v>559</v>
      </c>
      <c r="M60" s="208" t="s">
        <v>562</v>
      </c>
      <c r="N60" s="208"/>
      <c r="O60" s="355" t="s">
        <v>77</v>
      </c>
    </row>
    <row r="61" spans="1:15" ht="12.75" customHeight="1">
      <c r="A61" s="286" t="s">
        <v>294</v>
      </c>
      <c r="B61" s="127" t="s">
        <v>292</v>
      </c>
      <c r="C61" s="19" t="s">
        <v>9</v>
      </c>
      <c r="D61" s="21">
        <v>200</v>
      </c>
      <c r="E61" s="165" t="s">
        <v>348</v>
      </c>
      <c r="F61" s="171">
        <v>200</v>
      </c>
      <c r="G61" s="173">
        <f t="shared" si="6"/>
        <v>44.44444444444444</v>
      </c>
      <c r="H61" s="171">
        <f t="shared" si="7"/>
        <v>248</v>
      </c>
      <c r="I61" s="171">
        <f t="shared" si="8"/>
        <v>55.11111111111111</v>
      </c>
      <c r="J61" s="186" t="s">
        <v>71</v>
      </c>
      <c r="K61" s="13" t="s">
        <v>76</v>
      </c>
      <c r="L61" s="207" t="s">
        <v>559</v>
      </c>
      <c r="M61" s="208" t="s">
        <v>562</v>
      </c>
      <c r="N61" s="208"/>
      <c r="O61" s="355" t="s">
        <v>77</v>
      </c>
    </row>
    <row r="62" spans="1:15" ht="12.75" customHeight="1">
      <c r="A62" s="286" t="s">
        <v>295</v>
      </c>
      <c r="B62" s="127" t="s">
        <v>297</v>
      </c>
      <c r="C62" s="19" t="s">
        <v>9</v>
      </c>
      <c r="D62" s="21">
        <v>20</v>
      </c>
      <c r="E62" s="165" t="s">
        <v>351</v>
      </c>
      <c r="F62" s="171">
        <v>24.19</v>
      </c>
      <c r="G62" s="173">
        <f t="shared" si="6"/>
        <v>5.375555555555556</v>
      </c>
      <c r="H62" s="171">
        <f t="shared" si="7"/>
        <v>29.9956</v>
      </c>
      <c r="I62" s="171">
        <f t="shared" si="8"/>
        <v>6.665688888888889</v>
      </c>
      <c r="J62" s="186" t="s">
        <v>71</v>
      </c>
      <c r="K62" s="13" t="s">
        <v>76</v>
      </c>
      <c r="L62" s="207" t="s">
        <v>559</v>
      </c>
      <c r="M62" s="208" t="s">
        <v>562</v>
      </c>
      <c r="N62" s="208"/>
      <c r="O62" s="355" t="s">
        <v>77</v>
      </c>
    </row>
    <row r="63" spans="1:15" ht="12.75" customHeight="1">
      <c r="A63" s="286" t="s">
        <v>296</v>
      </c>
      <c r="B63" s="288" t="s">
        <v>299</v>
      </c>
      <c r="C63" s="19" t="s">
        <v>9</v>
      </c>
      <c r="D63" s="21">
        <v>20</v>
      </c>
      <c r="E63" s="165" t="s">
        <v>352</v>
      </c>
      <c r="F63" s="171">
        <v>19.36</v>
      </c>
      <c r="G63" s="173">
        <f t="shared" si="6"/>
        <v>4.302222222222222</v>
      </c>
      <c r="H63" s="171">
        <f t="shared" si="7"/>
        <v>24.0064</v>
      </c>
      <c r="I63" s="171">
        <f t="shared" si="8"/>
        <v>5.334755555555556</v>
      </c>
      <c r="J63" s="186" t="s">
        <v>71</v>
      </c>
      <c r="K63" s="13" t="s">
        <v>76</v>
      </c>
      <c r="L63" s="207" t="s">
        <v>559</v>
      </c>
      <c r="M63" s="208" t="s">
        <v>562</v>
      </c>
      <c r="N63" s="208"/>
      <c r="O63" s="355" t="s">
        <v>77</v>
      </c>
    </row>
    <row r="64" spans="1:15" ht="12.75" customHeight="1">
      <c r="A64" s="286" t="s">
        <v>476</v>
      </c>
      <c r="B64" s="127" t="s">
        <v>300</v>
      </c>
      <c r="C64" s="19" t="s">
        <v>9</v>
      </c>
      <c r="D64" s="21">
        <v>50</v>
      </c>
      <c r="E64" s="165" t="s">
        <v>327</v>
      </c>
      <c r="F64" s="171">
        <v>40.32</v>
      </c>
      <c r="G64" s="173">
        <f t="shared" si="6"/>
        <v>8.96</v>
      </c>
      <c r="H64" s="171">
        <f t="shared" si="7"/>
        <v>49.9968</v>
      </c>
      <c r="I64" s="171">
        <f t="shared" si="8"/>
        <v>11.1104</v>
      </c>
      <c r="J64" s="186" t="s">
        <v>71</v>
      </c>
      <c r="K64" s="13" t="s">
        <v>76</v>
      </c>
      <c r="L64" s="207" t="s">
        <v>559</v>
      </c>
      <c r="M64" s="208" t="s">
        <v>562</v>
      </c>
      <c r="N64" s="208"/>
      <c r="O64" s="355" t="s">
        <v>77</v>
      </c>
    </row>
    <row r="65" spans="1:15" ht="12.75" customHeight="1">
      <c r="A65" s="83"/>
      <c r="B65" s="288"/>
      <c r="C65" s="19"/>
      <c r="D65" s="21"/>
      <c r="E65" s="165"/>
      <c r="F65" s="171"/>
      <c r="G65" s="173"/>
      <c r="H65" s="315">
        <f>SUM(H52:H64)</f>
        <v>2500.0012000000006</v>
      </c>
      <c r="I65" s="171"/>
      <c r="J65" s="186"/>
      <c r="K65" s="13"/>
      <c r="L65" s="207"/>
      <c r="M65" s="208"/>
      <c r="N65" s="208"/>
      <c r="O65" s="355"/>
    </row>
    <row r="66" spans="1:15" ht="12.75" customHeight="1">
      <c r="A66" s="83">
        <v>4</v>
      </c>
      <c r="B66" s="290" t="s">
        <v>56</v>
      </c>
      <c r="C66" s="19"/>
      <c r="D66" s="21"/>
      <c r="E66" s="165"/>
      <c r="F66" s="171"/>
      <c r="G66" s="173"/>
      <c r="H66" s="171"/>
      <c r="I66" s="171"/>
      <c r="J66" s="186"/>
      <c r="K66" s="13"/>
      <c r="L66" s="207"/>
      <c r="M66" s="208"/>
      <c r="N66" s="208"/>
      <c r="O66" s="355"/>
    </row>
    <row r="67" spans="1:15" ht="12.75" customHeight="1">
      <c r="A67" s="286" t="s">
        <v>301</v>
      </c>
      <c r="B67" s="288" t="s">
        <v>322</v>
      </c>
      <c r="C67" s="19" t="s">
        <v>9</v>
      </c>
      <c r="D67" s="21">
        <v>5</v>
      </c>
      <c r="E67" s="165" t="s">
        <v>323</v>
      </c>
      <c r="F67" s="171">
        <v>8.06</v>
      </c>
      <c r="G67" s="173">
        <f aca="true" t="shared" si="9" ref="G67:G94">F67/4.5</f>
        <v>1.7911111111111113</v>
      </c>
      <c r="H67" s="171">
        <f aca="true" t="shared" si="10" ref="H67:H94">F67*1.24</f>
        <v>9.9944</v>
      </c>
      <c r="I67" s="171">
        <f aca="true" t="shared" si="11" ref="I67:I94">G67*1.24</f>
        <v>2.220977777777778</v>
      </c>
      <c r="J67" s="186" t="s">
        <v>71</v>
      </c>
      <c r="K67" s="13" t="s">
        <v>76</v>
      </c>
      <c r="L67" s="207" t="s">
        <v>559</v>
      </c>
      <c r="M67" s="208" t="s">
        <v>562</v>
      </c>
      <c r="N67" s="208"/>
      <c r="O67" s="355" t="s">
        <v>77</v>
      </c>
    </row>
    <row r="68" spans="1:15" ht="12.75" customHeight="1">
      <c r="A68" s="286" t="s">
        <v>302</v>
      </c>
      <c r="B68" s="127" t="s">
        <v>326</v>
      </c>
      <c r="C68" s="19" t="s">
        <v>9</v>
      </c>
      <c r="D68" s="21">
        <v>40</v>
      </c>
      <c r="E68" s="165" t="s">
        <v>336</v>
      </c>
      <c r="F68" s="171">
        <v>48.39</v>
      </c>
      <c r="G68" s="173">
        <f t="shared" si="9"/>
        <v>10.753333333333334</v>
      </c>
      <c r="H68" s="171">
        <f t="shared" si="10"/>
        <v>60.0036</v>
      </c>
      <c r="I68" s="171">
        <f t="shared" si="11"/>
        <v>13.334133333333334</v>
      </c>
      <c r="J68" s="186" t="s">
        <v>71</v>
      </c>
      <c r="K68" s="13" t="s">
        <v>76</v>
      </c>
      <c r="L68" s="207" t="s">
        <v>559</v>
      </c>
      <c r="M68" s="208" t="s">
        <v>562</v>
      </c>
      <c r="N68" s="208"/>
      <c r="O68" s="355" t="s">
        <v>77</v>
      </c>
    </row>
    <row r="69" spans="1:15" ht="12.75" customHeight="1">
      <c r="A69" s="286" t="s">
        <v>303</v>
      </c>
      <c r="B69" s="288" t="s">
        <v>329</v>
      </c>
      <c r="C69" s="19" t="s">
        <v>330</v>
      </c>
      <c r="D69" s="21">
        <v>10</v>
      </c>
      <c r="E69" s="165" t="s">
        <v>331</v>
      </c>
      <c r="F69" s="171">
        <v>16.13</v>
      </c>
      <c r="G69" s="173">
        <f t="shared" si="9"/>
        <v>3.5844444444444443</v>
      </c>
      <c r="H69" s="171">
        <f t="shared" si="10"/>
        <v>20.001199999999997</v>
      </c>
      <c r="I69" s="171">
        <f t="shared" si="11"/>
        <v>4.444711111111111</v>
      </c>
      <c r="J69" s="186" t="s">
        <v>71</v>
      </c>
      <c r="K69" s="13" t="s">
        <v>76</v>
      </c>
      <c r="L69" s="207" t="s">
        <v>559</v>
      </c>
      <c r="M69" s="208" t="s">
        <v>562</v>
      </c>
      <c r="N69" s="208"/>
      <c r="O69" s="355" t="s">
        <v>77</v>
      </c>
    </row>
    <row r="70" spans="1:15" ht="12.75" customHeight="1">
      <c r="A70" s="286" t="s">
        <v>304</v>
      </c>
      <c r="B70" s="127" t="s">
        <v>332</v>
      </c>
      <c r="C70" s="19" t="s">
        <v>9</v>
      </c>
      <c r="D70" s="21">
        <v>10</v>
      </c>
      <c r="E70" s="165" t="s">
        <v>323</v>
      </c>
      <c r="F70" s="171">
        <v>282.26</v>
      </c>
      <c r="G70" s="173">
        <f t="shared" si="9"/>
        <v>62.724444444444444</v>
      </c>
      <c r="H70" s="171">
        <f t="shared" si="10"/>
        <v>350.00239999999997</v>
      </c>
      <c r="I70" s="171">
        <f t="shared" si="11"/>
        <v>77.77831111111111</v>
      </c>
      <c r="J70" s="186" t="s">
        <v>71</v>
      </c>
      <c r="K70" s="13" t="s">
        <v>76</v>
      </c>
      <c r="L70" s="207" t="s">
        <v>559</v>
      </c>
      <c r="M70" s="208" t="s">
        <v>562</v>
      </c>
      <c r="N70" s="208"/>
      <c r="O70" s="355" t="s">
        <v>77</v>
      </c>
    </row>
    <row r="71" spans="1:15" ht="12.75" customHeight="1">
      <c r="A71" s="286" t="s">
        <v>305</v>
      </c>
      <c r="B71" s="288" t="s">
        <v>334</v>
      </c>
      <c r="C71" s="19" t="s">
        <v>9</v>
      </c>
      <c r="D71" s="21">
        <v>10</v>
      </c>
      <c r="E71" s="165" t="s">
        <v>335</v>
      </c>
      <c r="F71" s="171">
        <v>64.52</v>
      </c>
      <c r="G71" s="173">
        <f t="shared" si="9"/>
        <v>14.337777777777777</v>
      </c>
      <c r="H71" s="171">
        <f t="shared" si="10"/>
        <v>80.00479999999999</v>
      </c>
      <c r="I71" s="171">
        <f t="shared" si="11"/>
        <v>17.778844444444445</v>
      </c>
      <c r="J71" s="186" t="s">
        <v>71</v>
      </c>
      <c r="K71" s="13" t="s">
        <v>76</v>
      </c>
      <c r="L71" s="207" t="s">
        <v>559</v>
      </c>
      <c r="M71" s="208" t="s">
        <v>562</v>
      </c>
      <c r="N71" s="208"/>
      <c r="O71" s="355" t="s">
        <v>77</v>
      </c>
    </row>
    <row r="72" spans="1:15" ht="12.75" customHeight="1">
      <c r="A72" s="286" t="s">
        <v>307</v>
      </c>
      <c r="B72" s="127" t="s">
        <v>344</v>
      </c>
      <c r="C72" s="19" t="s">
        <v>9</v>
      </c>
      <c r="D72" s="21">
        <v>5</v>
      </c>
      <c r="E72" s="165" t="s">
        <v>323</v>
      </c>
      <c r="F72" s="171">
        <v>8.07</v>
      </c>
      <c r="G72" s="173">
        <f t="shared" si="9"/>
        <v>1.7933333333333334</v>
      </c>
      <c r="H72" s="171">
        <f t="shared" si="10"/>
        <v>10.0068</v>
      </c>
      <c r="I72" s="171">
        <f t="shared" si="11"/>
        <v>2.2237333333333336</v>
      </c>
      <c r="J72" s="186" t="s">
        <v>71</v>
      </c>
      <c r="K72" s="13" t="s">
        <v>76</v>
      </c>
      <c r="L72" s="207" t="s">
        <v>559</v>
      </c>
      <c r="M72" s="208" t="s">
        <v>562</v>
      </c>
      <c r="N72" s="208"/>
      <c r="O72" s="355" t="s">
        <v>77</v>
      </c>
    </row>
    <row r="73" spans="1:15" ht="12.75" customHeight="1">
      <c r="A73" s="286" t="s">
        <v>308</v>
      </c>
      <c r="B73" s="288" t="s">
        <v>337</v>
      </c>
      <c r="C73" s="19" t="s">
        <v>9</v>
      </c>
      <c r="D73" s="21">
        <v>10</v>
      </c>
      <c r="E73" s="165" t="s">
        <v>323</v>
      </c>
      <c r="F73" s="171">
        <v>24.19</v>
      </c>
      <c r="G73" s="173">
        <f t="shared" si="9"/>
        <v>5.375555555555556</v>
      </c>
      <c r="H73" s="171">
        <f t="shared" si="10"/>
        <v>29.9956</v>
      </c>
      <c r="I73" s="171">
        <f t="shared" si="11"/>
        <v>6.665688888888889</v>
      </c>
      <c r="J73" s="186" t="s">
        <v>71</v>
      </c>
      <c r="K73" s="13" t="s">
        <v>76</v>
      </c>
      <c r="L73" s="207" t="s">
        <v>559</v>
      </c>
      <c r="M73" s="208" t="s">
        <v>562</v>
      </c>
      <c r="N73" s="208"/>
      <c r="O73" s="355" t="s">
        <v>77</v>
      </c>
    </row>
    <row r="74" spans="1:15" ht="12.75" customHeight="1">
      <c r="A74" s="286" t="s">
        <v>309</v>
      </c>
      <c r="B74" s="127" t="s">
        <v>339</v>
      </c>
      <c r="C74" s="19" t="s">
        <v>346</v>
      </c>
      <c r="D74" s="21">
        <v>20</v>
      </c>
      <c r="E74" s="165" t="s">
        <v>335</v>
      </c>
      <c r="F74" s="171">
        <v>48.39</v>
      </c>
      <c r="G74" s="173">
        <f t="shared" si="9"/>
        <v>10.753333333333334</v>
      </c>
      <c r="H74" s="171">
        <f t="shared" si="10"/>
        <v>60.0036</v>
      </c>
      <c r="I74" s="171">
        <f t="shared" si="11"/>
        <v>13.334133333333334</v>
      </c>
      <c r="J74" s="186" t="s">
        <v>71</v>
      </c>
      <c r="K74" s="13" t="s">
        <v>76</v>
      </c>
      <c r="L74" s="207" t="s">
        <v>559</v>
      </c>
      <c r="M74" s="208" t="s">
        <v>562</v>
      </c>
      <c r="N74" s="208"/>
      <c r="O74" s="355" t="s">
        <v>77</v>
      </c>
    </row>
    <row r="75" spans="1:15" ht="12.75" customHeight="1">
      <c r="A75" s="286" t="s">
        <v>310</v>
      </c>
      <c r="B75" s="288" t="s">
        <v>340</v>
      </c>
      <c r="C75" s="19" t="s">
        <v>9</v>
      </c>
      <c r="D75" s="21">
        <v>50</v>
      </c>
      <c r="E75" s="165" t="s">
        <v>341</v>
      </c>
      <c r="F75" s="171">
        <v>64.52</v>
      </c>
      <c r="G75" s="173">
        <f t="shared" si="9"/>
        <v>14.337777777777777</v>
      </c>
      <c r="H75" s="171">
        <f t="shared" si="10"/>
        <v>80.00479999999999</v>
      </c>
      <c r="I75" s="171">
        <f t="shared" si="11"/>
        <v>17.778844444444445</v>
      </c>
      <c r="J75" s="186" t="s">
        <v>71</v>
      </c>
      <c r="K75" s="13" t="s">
        <v>76</v>
      </c>
      <c r="L75" s="207" t="s">
        <v>559</v>
      </c>
      <c r="M75" s="208" t="s">
        <v>562</v>
      </c>
      <c r="N75" s="208"/>
      <c r="O75" s="355" t="s">
        <v>77</v>
      </c>
    </row>
    <row r="76" spans="1:15" ht="12.75" customHeight="1">
      <c r="A76" s="286" t="s">
        <v>311</v>
      </c>
      <c r="B76" s="127" t="s">
        <v>342</v>
      </c>
      <c r="C76" s="19" t="s">
        <v>330</v>
      </c>
      <c r="D76" s="21">
        <v>50</v>
      </c>
      <c r="E76" s="165" t="s">
        <v>343</v>
      </c>
      <c r="F76" s="171">
        <v>32.26</v>
      </c>
      <c r="G76" s="173">
        <f t="shared" si="9"/>
        <v>7.168888888888889</v>
      </c>
      <c r="H76" s="171">
        <f t="shared" si="10"/>
        <v>40.002399999999994</v>
      </c>
      <c r="I76" s="171">
        <f t="shared" si="11"/>
        <v>8.889422222222223</v>
      </c>
      <c r="J76" s="186" t="s">
        <v>71</v>
      </c>
      <c r="K76" s="13" t="s">
        <v>76</v>
      </c>
      <c r="L76" s="207" t="s">
        <v>559</v>
      </c>
      <c r="M76" s="208" t="s">
        <v>562</v>
      </c>
      <c r="N76" s="208"/>
      <c r="O76" s="355" t="s">
        <v>77</v>
      </c>
    </row>
    <row r="77" spans="1:15" ht="12.75" customHeight="1">
      <c r="A77" s="286" t="s">
        <v>312</v>
      </c>
      <c r="B77" s="288" t="s">
        <v>345</v>
      </c>
      <c r="C77" s="19" t="s">
        <v>346</v>
      </c>
      <c r="D77" s="21">
        <v>20</v>
      </c>
      <c r="E77" s="165" t="s">
        <v>335</v>
      </c>
      <c r="F77" s="171">
        <v>16.13</v>
      </c>
      <c r="G77" s="173">
        <f t="shared" si="9"/>
        <v>3.5844444444444443</v>
      </c>
      <c r="H77" s="171">
        <f t="shared" si="10"/>
        <v>20.001199999999997</v>
      </c>
      <c r="I77" s="171">
        <f t="shared" si="11"/>
        <v>4.444711111111111</v>
      </c>
      <c r="J77" s="186" t="s">
        <v>71</v>
      </c>
      <c r="K77" s="13" t="s">
        <v>76</v>
      </c>
      <c r="L77" s="207" t="s">
        <v>559</v>
      </c>
      <c r="M77" s="208" t="s">
        <v>562</v>
      </c>
      <c r="N77" s="208"/>
      <c r="O77" s="355" t="s">
        <v>77</v>
      </c>
    </row>
    <row r="78" spans="1:15" ht="12.75" customHeight="1">
      <c r="A78" s="286" t="s">
        <v>313</v>
      </c>
      <c r="B78" s="127" t="s">
        <v>298</v>
      </c>
      <c r="C78" s="19" t="s">
        <v>9</v>
      </c>
      <c r="D78" s="21">
        <v>20</v>
      </c>
      <c r="E78" s="165" t="s">
        <v>355</v>
      </c>
      <c r="F78" s="171">
        <v>24.19</v>
      </c>
      <c r="G78" s="173">
        <f t="shared" si="9"/>
        <v>5.375555555555556</v>
      </c>
      <c r="H78" s="171">
        <f t="shared" si="10"/>
        <v>29.9956</v>
      </c>
      <c r="I78" s="171">
        <f t="shared" si="11"/>
        <v>6.665688888888889</v>
      </c>
      <c r="J78" s="186" t="s">
        <v>71</v>
      </c>
      <c r="K78" s="13" t="s">
        <v>76</v>
      </c>
      <c r="L78" s="207" t="s">
        <v>559</v>
      </c>
      <c r="M78" s="208" t="s">
        <v>562</v>
      </c>
      <c r="N78" s="208"/>
      <c r="O78" s="355" t="s">
        <v>77</v>
      </c>
    </row>
    <row r="79" spans="1:15" ht="12.75" customHeight="1">
      <c r="A79" s="286" t="s">
        <v>314</v>
      </c>
      <c r="B79" s="127" t="s">
        <v>358</v>
      </c>
      <c r="C79" s="19" t="s">
        <v>9</v>
      </c>
      <c r="D79" s="21">
        <v>10</v>
      </c>
      <c r="E79" s="165" t="s">
        <v>364</v>
      </c>
      <c r="F79" s="171">
        <v>145.15</v>
      </c>
      <c r="G79" s="173">
        <f t="shared" si="9"/>
        <v>32.25555555555556</v>
      </c>
      <c r="H79" s="171">
        <f t="shared" si="10"/>
        <v>179.98600000000002</v>
      </c>
      <c r="I79" s="171">
        <f t="shared" si="11"/>
        <v>39.9968888888889</v>
      </c>
      <c r="J79" s="186" t="s">
        <v>71</v>
      </c>
      <c r="K79" s="13" t="s">
        <v>76</v>
      </c>
      <c r="L79" s="207" t="s">
        <v>559</v>
      </c>
      <c r="M79" s="208" t="s">
        <v>562</v>
      </c>
      <c r="N79" s="208"/>
      <c r="O79" s="355" t="s">
        <v>77</v>
      </c>
    </row>
    <row r="80" spans="1:15" ht="12.75" customHeight="1">
      <c r="A80" s="286" t="s">
        <v>315</v>
      </c>
      <c r="B80" s="127" t="s">
        <v>359</v>
      </c>
      <c r="C80" s="19" t="s">
        <v>9</v>
      </c>
      <c r="D80" s="21">
        <v>10</v>
      </c>
      <c r="E80" s="165" t="s">
        <v>363</v>
      </c>
      <c r="F80" s="171">
        <v>12.1</v>
      </c>
      <c r="G80" s="173">
        <f t="shared" si="9"/>
        <v>2.6888888888888887</v>
      </c>
      <c r="H80" s="171">
        <f t="shared" si="10"/>
        <v>15.004</v>
      </c>
      <c r="I80" s="171">
        <f t="shared" si="11"/>
        <v>3.334222222222222</v>
      </c>
      <c r="J80" s="186" t="s">
        <v>71</v>
      </c>
      <c r="K80" s="13" t="s">
        <v>76</v>
      </c>
      <c r="L80" s="207" t="s">
        <v>559</v>
      </c>
      <c r="M80" s="208" t="s">
        <v>562</v>
      </c>
      <c r="N80" s="208"/>
      <c r="O80" s="355" t="s">
        <v>77</v>
      </c>
    </row>
    <row r="81" spans="1:15" ht="12.75" customHeight="1">
      <c r="A81" s="286" t="s">
        <v>316</v>
      </c>
      <c r="B81" s="288" t="s">
        <v>360</v>
      </c>
      <c r="C81" s="19" t="s">
        <v>361</v>
      </c>
      <c r="D81" s="21">
        <v>20</v>
      </c>
      <c r="E81" s="165" t="s">
        <v>365</v>
      </c>
      <c r="F81" s="171">
        <v>56.45</v>
      </c>
      <c r="G81" s="173">
        <f t="shared" si="9"/>
        <v>12.544444444444444</v>
      </c>
      <c r="H81" s="171">
        <f t="shared" si="10"/>
        <v>69.998</v>
      </c>
      <c r="I81" s="171">
        <f t="shared" si="11"/>
        <v>15.555111111111112</v>
      </c>
      <c r="J81" s="186" t="s">
        <v>71</v>
      </c>
      <c r="K81" s="13" t="s">
        <v>76</v>
      </c>
      <c r="L81" s="207" t="s">
        <v>559</v>
      </c>
      <c r="M81" s="208" t="s">
        <v>562</v>
      </c>
      <c r="N81" s="208"/>
      <c r="O81" s="355" t="s">
        <v>77</v>
      </c>
    </row>
    <row r="82" spans="1:15" ht="12.75" customHeight="1">
      <c r="A82" s="286" t="s">
        <v>317</v>
      </c>
      <c r="B82" s="127" t="s">
        <v>362</v>
      </c>
      <c r="C82" s="19" t="s">
        <v>9</v>
      </c>
      <c r="D82" s="21">
        <v>10</v>
      </c>
      <c r="E82" s="165" t="s">
        <v>323</v>
      </c>
      <c r="F82" s="171">
        <v>32.26</v>
      </c>
      <c r="G82" s="173">
        <f t="shared" si="9"/>
        <v>7.168888888888889</v>
      </c>
      <c r="H82" s="171">
        <f t="shared" si="10"/>
        <v>40.002399999999994</v>
      </c>
      <c r="I82" s="171">
        <f t="shared" si="11"/>
        <v>8.889422222222223</v>
      </c>
      <c r="J82" s="186" t="s">
        <v>71</v>
      </c>
      <c r="K82" s="13" t="s">
        <v>76</v>
      </c>
      <c r="L82" s="207" t="s">
        <v>559</v>
      </c>
      <c r="M82" s="208" t="s">
        <v>562</v>
      </c>
      <c r="N82" s="208"/>
      <c r="O82" s="355" t="s">
        <v>77</v>
      </c>
    </row>
    <row r="83" spans="1:15" ht="12.75" customHeight="1">
      <c r="A83" s="286" t="s">
        <v>318</v>
      </c>
      <c r="B83" s="288" t="s">
        <v>367</v>
      </c>
      <c r="C83" s="19" t="s">
        <v>9</v>
      </c>
      <c r="D83" s="21">
        <v>1</v>
      </c>
      <c r="E83" s="165" t="s">
        <v>323</v>
      </c>
      <c r="F83" s="171">
        <v>24.19</v>
      </c>
      <c r="G83" s="173">
        <f t="shared" si="9"/>
        <v>5.375555555555556</v>
      </c>
      <c r="H83" s="171">
        <f t="shared" si="10"/>
        <v>29.9956</v>
      </c>
      <c r="I83" s="171">
        <f t="shared" si="11"/>
        <v>6.665688888888889</v>
      </c>
      <c r="J83" s="186" t="s">
        <v>71</v>
      </c>
      <c r="K83" s="13" t="s">
        <v>76</v>
      </c>
      <c r="L83" s="207" t="s">
        <v>559</v>
      </c>
      <c r="M83" s="208" t="s">
        <v>562</v>
      </c>
      <c r="N83" s="208"/>
      <c r="O83" s="355" t="s">
        <v>77</v>
      </c>
    </row>
    <row r="84" spans="1:15" ht="12.75" customHeight="1">
      <c r="A84" s="286" t="s">
        <v>319</v>
      </c>
      <c r="B84" s="127" t="s">
        <v>368</v>
      </c>
      <c r="C84" s="19" t="s">
        <v>10</v>
      </c>
      <c r="D84" s="21">
        <v>50</v>
      </c>
      <c r="E84" s="165" t="s">
        <v>323</v>
      </c>
      <c r="F84" s="171">
        <v>564.52</v>
      </c>
      <c r="G84" s="173">
        <f t="shared" si="9"/>
        <v>125.44888888888889</v>
      </c>
      <c r="H84" s="171">
        <f t="shared" si="10"/>
        <v>700.0047999999999</v>
      </c>
      <c r="I84" s="171">
        <f t="shared" si="11"/>
        <v>155.55662222222222</v>
      </c>
      <c r="J84" s="186" t="s">
        <v>71</v>
      </c>
      <c r="K84" s="13" t="s">
        <v>76</v>
      </c>
      <c r="L84" s="207" t="s">
        <v>559</v>
      </c>
      <c r="M84" s="208" t="s">
        <v>562</v>
      </c>
      <c r="N84" s="208"/>
      <c r="O84" s="355" t="s">
        <v>77</v>
      </c>
    </row>
    <row r="85" spans="1:15" ht="12.75" customHeight="1">
      <c r="A85" s="286" t="s">
        <v>320</v>
      </c>
      <c r="B85" s="127" t="s">
        <v>369</v>
      </c>
      <c r="C85" s="19" t="s">
        <v>9</v>
      </c>
      <c r="D85" s="21">
        <v>50</v>
      </c>
      <c r="E85" s="165" t="s">
        <v>370</v>
      </c>
      <c r="F85" s="171">
        <v>64.52</v>
      </c>
      <c r="G85" s="173">
        <f t="shared" si="9"/>
        <v>14.337777777777777</v>
      </c>
      <c r="H85" s="171">
        <f t="shared" si="10"/>
        <v>80.00479999999999</v>
      </c>
      <c r="I85" s="171">
        <f t="shared" si="11"/>
        <v>17.778844444444445</v>
      </c>
      <c r="J85" s="186" t="s">
        <v>71</v>
      </c>
      <c r="K85" s="13" t="s">
        <v>76</v>
      </c>
      <c r="L85" s="207" t="s">
        <v>559</v>
      </c>
      <c r="M85" s="208" t="s">
        <v>562</v>
      </c>
      <c r="N85" s="208"/>
      <c r="O85" s="355" t="s">
        <v>77</v>
      </c>
    </row>
    <row r="86" spans="1:15" ht="12.75" customHeight="1">
      <c r="A86" s="286" t="s">
        <v>321</v>
      </c>
      <c r="B86" s="127" t="s">
        <v>372</v>
      </c>
      <c r="C86" s="19" t="s">
        <v>9</v>
      </c>
      <c r="D86" s="21">
        <v>10</v>
      </c>
      <c r="E86" s="165" t="s">
        <v>373</v>
      </c>
      <c r="F86" s="171">
        <v>161.29</v>
      </c>
      <c r="G86" s="173">
        <f t="shared" si="9"/>
        <v>35.84222222222222</v>
      </c>
      <c r="H86" s="171">
        <f t="shared" si="10"/>
        <v>199.9996</v>
      </c>
      <c r="I86" s="171">
        <f t="shared" si="11"/>
        <v>44.44435555555555</v>
      </c>
      <c r="J86" s="186" t="s">
        <v>71</v>
      </c>
      <c r="K86" s="13" t="s">
        <v>76</v>
      </c>
      <c r="L86" s="207" t="s">
        <v>559</v>
      </c>
      <c r="M86" s="208" t="s">
        <v>562</v>
      </c>
      <c r="N86" s="208"/>
      <c r="O86" s="355" t="s">
        <v>77</v>
      </c>
    </row>
    <row r="87" spans="1:15" ht="12.75" customHeight="1">
      <c r="A87" s="286" t="s">
        <v>371</v>
      </c>
      <c r="B87" s="127" t="s">
        <v>497</v>
      </c>
      <c r="C87" s="19" t="s">
        <v>330</v>
      </c>
      <c r="D87" s="21">
        <v>5</v>
      </c>
      <c r="E87" s="165" t="s">
        <v>379</v>
      </c>
      <c r="F87" s="171">
        <v>4.03</v>
      </c>
      <c r="G87" s="173">
        <f t="shared" si="9"/>
        <v>0.8955555555555557</v>
      </c>
      <c r="H87" s="171">
        <f t="shared" si="10"/>
        <v>4.9972</v>
      </c>
      <c r="I87" s="171">
        <f t="shared" si="11"/>
        <v>1.110488888888889</v>
      </c>
      <c r="J87" s="186" t="s">
        <v>71</v>
      </c>
      <c r="K87" s="13" t="s">
        <v>76</v>
      </c>
      <c r="L87" s="207" t="s">
        <v>559</v>
      </c>
      <c r="M87" s="208" t="s">
        <v>562</v>
      </c>
      <c r="N87" s="208"/>
      <c r="O87" s="355" t="s">
        <v>77</v>
      </c>
    </row>
    <row r="88" spans="1:15" ht="12.75" customHeight="1">
      <c r="A88" s="286" t="s">
        <v>374</v>
      </c>
      <c r="B88" s="127" t="s">
        <v>378</v>
      </c>
      <c r="C88" s="19" t="s">
        <v>330</v>
      </c>
      <c r="D88" s="21">
        <v>50</v>
      </c>
      <c r="E88" s="165" t="s">
        <v>379</v>
      </c>
      <c r="F88" s="171">
        <v>48.39</v>
      </c>
      <c r="G88" s="173">
        <f t="shared" si="9"/>
        <v>10.753333333333334</v>
      </c>
      <c r="H88" s="171">
        <f t="shared" si="10"/>
        <v>60.0036</v>
      </c>
      <c r="I88" s="171">
        <f t="shared" si="11"/>
        <v>13.334133333333334</v>
      </c>
      <c r="J88" s="186" t="s">
        <v>71</v>
      </c>
      <c r="K88" s="13" t="s">
        <v>76</v>
      </c>
      <c r="L88" s="207" t="s">
        <v>559</v>
      </c>
      <c r="M88" s="208" t="s">
        <v>562</v>
      </c>
      <c r="N88" s="208"/>
      <c r="O88" s="355" t="s">
        <v>77</v>
      </c>
    </row>
    <row r="89" spans="1:15" ht="12.75" customHeight="1">
      <c r="A89" s="286" t="s">
        <v>375</v>
      </c>
      <c r="B89" s="127" t="s">
        <v>380</v>
      </c>
      <c r="C89" s="19" t="s">
        <v>330</v>
      </c>
      <c r="D89" s="21">
        <v>20</v>
      </c>
      <c r="E89" s="165" t="s">
        <v>381</v>
      </c>
      <c r="F89" s="171">
        <v>16.13</v>
      </c>
      <c r="G89" s="173">
        <f t="shared" si="9"/>
        <v>3.5844444444444443</v>
      </c>
      <c r="H89" s="171">
        <f t="shared" si="10"/>
        <v>20.001199999999997</v>
      </c>
      <c r="I89" s="171">
        <f t="shared" si="11"/>
        <v>4.444711111111111</v>
      </c>
      <c r="J89" s="186" t="s">
        <v>71</v>
      </c>
      <c r="K89" s="13" t="s">
        <v>76</v>
      </c>
      <c r="L89" s="207" t="s">
        <v>559</v>
      </c>
      <c r="M89" s="208" t="s">
        <v>562</v>
      </c>
      <c r="N89" s="208"/>
      <c r="O89" s="355" t="s">
        <v>77</v>
      </c>
    </row>
    <row r="90" spans="1:15" ht="12.75" customHeight="1">
      <c r="A90" s="286" t="s">
        <v>376</v>
      </c>
      <c r="B90" s="127" t="s">
        <v>382</v>
      </c>
      <c r="C90" s="19" t="s">
        <v>9</v>
      </c>
      <c r="D90" s="21">
        <v>10</v>
      </c>
      <c r="E90" s="165" t="s">
        <v>383</v>
      </c>
      <c r="F90" s="171">
        <v>24.19</v>
      </c>
      <c r="G90" s="173">
        <f t="shared" si="9"/>
        <v>5.375555555555556</v>
      </c>
      <c r="H90" s="171">
        <f t="shared" si="10"/>
        <v>29.9956</v>
      </c>
      <c r="I90" s="171">
        <f t="shared" si="11"/>
        <v>6.665688888888889</v>
      </c>
      <c r="J90" s="186" t="s">
        <v>71</v>
      </c>
      <c r="K90" s="13" t="s">
        <v>76</v>
      </c>
      <c r="L90" s="207" t="s">
        <v>559</v>
      </c>
      <c r="M90" s="208" t="s">
        <v>562</v>
      </c>
      <c r="N90" s="208"/>
      <c r="O90" s="355" t="s">
        <v>77</v>
      </c>
    </row>
    <row r="91" spans="1:15" ht="12.75" customHeight="1">
      <c r="A91" s="286" t="s">
        <v>377</v>
      </c>
      <c r="B91" s="288" t="s">
        <v>384</v>
      </c>
      <c r="C91" s="19" t="s">
        <v>83</v>
      </c>
      <c r="D91" s="21">
        <v>10</v>
      </c>
      <c r="E91" s="165" t="s">
        <v>387</v>
      </c>
      <c r="F91" s="171">
        <v>80.64</v>
      </c>
      <c r="G91" s="173">
        <f t="shared" si="9"/>
        <v>17.92</v>
      </c>
      <c r="H91" s="171">
        <f t="shared" si="10"/>
        <v>99.9936</v>
      </c>
      <c r="I91" s="171">
        <f t="shared" si="11"/>
        <v>22.2208</v>
      </c>
      <c r="J91" s="186" t="s">
        <v>71</v>
      </c>
      <c r="K91" s="13" t="s">
        <v>76</v>
      </c>
      <c r="L91" s="207" t="s">
        <v>559</v>
      </c>
      <c r="M91" s="208" t="s">
        <v>562</v>
      </c>
      <c r="N91" s="208"/>
      <c r="O91" s="355" t="s">
        <v>77</v>
      </c>
    </row>
    <row r="92" spans="1:15" ht="12.75" customHeight="1">
      <c r="A92" s="286" t="s">
        <v>385</v>
      </c>
      <c r="B92" s="127" t="s">
        <v>386</v>
      </c>
      <c r="C92" s="19" t="s">
        <v>9</v>
      </c>
      <c r="D92" s="21">
        <v>5</v>
      </c>
      <c r="E92" s="165" t="s">
        <v>388</v>
      </c>
      <c r="F92" s="171">
        <v>16.13</v>
      </c>
      <c r="G92" s="173">
        <f t="shared" si="9"/>
        <v>3.5844444444444443</v>
      </c>
      <c r="H92" s="171">
        <f t="shared" si="10"/>
        <v>20.001199999999997</v>
      </c>
      <c r="I92" s="171">
        <f t="shared" si="11"/>
        <v>4.444711111111111</v>
      </c>
      <c r="J92" s="186" t="s">
        <v>71</v>
      </c>
      <c r="K92" s="13" t="s">
        <v>76</v>
      </c>
      <c r="L92" s="207" t="s">
        <v>559</v>
      </c>
      <c r="M92" s="208" t="s">
        <v>562</v>
      </c>
      <c r="N92" s="208"/>
      <c r="O92" s="355" t="s">
        <v>77</v>
      </c>
    </row>
    <row r="93" spans="1:15" ht="12.75" customHeight="1">
      <c r="A93" s="286" t="s">
        <v>467</v>
      </c>
      <c r="B93" s="127" t="s">
        <v>468</v>
      </c>
      <c r="C93" s="19" t="s">
        <v>469</v>
      </c>
      <c r="D93" s="21">
        <v>5</v>
      </c>
      <c r="E93" s="165" t="s">
        <v>470</v>
      </c>
      <c r="F93" s="171">
        <v>24.19</v>
      </c>
      <c r="G93" s="173">
        <f t="shared" si="9"/>
        <v>5.375555555555556</v>
      </c>
      <c r="H93" s="171">
        <f t="shared" si="10"/>
        <v>29.9956</v>
      </c>
      <c r="I93" s="171">
        <f t="shared" si="11"/>
        <v>6.665688888888889</v>
      </c>
      <c r="J93" s="186" t="s">
        <v>71</v>
      </c>
      <c r="K93" s="13" t="s">
        <v>76</v>
      </c>
      <c r="L93" s="207" t="s">
        <v>559</v>
      </c>
      <c r="M93" s="208" t="s">
        <v>562</v>
      </c>
      <c r="N93" s="208"/>
      <c r="O93" s="355" t="s">
        <v>77</v>
      </c>
    </row>
    <row r="94" spans="1:15" ht="12.75" customHeight="1">
      <c r="A94" s="286" t="s">
        <v>498</v>
      </c>
      <c r="B94" s="288" t="s">
        <v>471</v>
      </c>
      <c r="C94" s="19" t="s">
        <v>9</v>
      </c>
      <c r="D94" s="21">
        <v>5</v>
      </c>
      <c r="E94" s="165" t="s">
        <v>472</v>
      </c>
      <c r="F94" s="171">
        <v>16.13</v>
      </c>
      <c r="G94" s="173">
        <f t="shared" si="9"/>
        <v>3.5844444444444443</v>
      </c>
      <c r="H94" s="171">
        <f t="shared" si="10"/>
        <v>20.001199999999997</v>
      </c>
      <c r="I94" s="171">
        <f t="shared" si="11"/>
        <v>4.444711111111111</v>
      </c>
      <c r="J94" s="186" t="s">
        <v>71</v>
      </c>
      <c r="K94" s="13" t="s">
        <v>76</v>
      </c>
      <c r="L94" s="207" t="s">
        <v>559</v>
      </c>
      <c r="M94" s="208" t="s">
        <v>562</v>
      </c>
      <c r="N94" s="208"/>
      <c r="O94" s="355" t="s">
        <v>77</v>
      </c>
    </row>
    <row r="95" spans="1:15" ht="12.75" customHeight="1">
      <c r="A95" s="83"/>
      <c r="B95" s="127"/>
      <c r="C95" s="19"/>
      <c r="D95" s="21"/>
      <c r="E95" s="165"/>
      <c r="F95" s="171"/>
      <c r="G95" s="173"/>
      <c r="H95" s="315">
        <f>SUM(H67:H94)</f>
        <v>2390.0008000000003</v>
      </c>
      <c r="I95" s="171"/>
      <c r="J95" s="186"/>
      <c r="K95" s="13"/>
      <c r="L95" s="207"/>
      <c r="M95" s="208"/>
      <c r="N95" s="208"/>
      <c r="O95" s="355"/>
    </row>
    <row r="96" spans="1:15" ht="12.75" customHeight="1">
      <c r="A96" s="83">
        <v>5</v>
      </c>
      <c r="B96" s="290" t="s">
        <v>230</v>
      </c>
      <c r="C96" s="19"/>
      <c r="D96" s="21"/>
      <c r="E96" s="165"/>
      <c r="F96" s="171"/>
      <c r="G96" s="173"/>
      <c r="H96" s="171"/>
      <c r="I96" s="171"/>
      <c r="J96" s="186"/>
      <c r="K96" s="13"/>
      <c r="L96" s="207"/>
      <c r="M96" s="208"/>
      <c r="N96" s="208"/>
      <c r="O96" s="355"/>
    </row>
    <row r="97" spans="1:15" ht="12.75" customHeight="1">
      <c r="A97" s="286" t="s">
        <v>389</v>
      </c>
      <c r="B97" s="289" t="s">
        <v>392</v>
      </c>
      <c r="C97" s="19" t="s">
        <v>10</v>
      </c>
      <c r="D97" s="21">
        <v>1</v>
      </c>
      <c r="E97" s="156" t="s">
        <v>96</v>
      </c>
      <c r="F97" s="171">
        <v>806.45</v>
      </c>
      <c r="G97" s="173">
        <f>F97/4.5</f>
        <v>179.2111111111111</v>
      </c>
      <c r="H97" s="171">
        <f aca="true" t="shared" si="12" ref="H97:I99">F97*1.24</f>
        <v>999.998</v>
      </c>
      <c r="I97" s="171">
        <f t="shared" si="12"/>
        <v>222.22177777777776</v>
      </c>
      <c r="J97" s="186" t="s">
        <v>71</v>
      </c>
      <c r="K97" s="13" t="s">
        <v>76</v>
      </c>
      <c r="L97" s="207" t="s">
        <v>559</v>
      </c>
      <c r="M97" s="208" t="s">
        <v>562</v>
      </c>
      <c r="N97" s="208"/>
      <c r="O97" s="355" t="s">
        <v>77</v>
      </c>
    </row>
    <row r="98" spans="1:15" ht="12.75" customHeight="1">
      <c r="A98" s="286" t="s">
        <v>390</v>
      </c>
      <c r="B98" s="289" t="s">
        <v>393</v>
      </c>
      <c r="C98" s="19" t="s">
        <v>10</v>
      </c>
      <c r="D98" s="21">
        <v>1</v>
      </c>
      <c r="E98" s="156" t="s">
        <v>96</v>
      </c>
      <c r="F98" s="171">
        <v>403.22</v>
      </c>
      <c r="G98" s="173">
        <f>F98/4.5</f>
        <v>89.60444444444445</v>
      </c>
      <c r="H98" s="171">
        <f t="shared" si="12"/>
        <v>499.99280000000005</v>
      </c>
      <c r="I98" s="171">
        <f t="shared" si="12"/>
        <v>111.10951111111112</v>
      </c>
      <c r="J98" s="186" t="s">
        <v>71</v>
      </c>
      <c r="K98" s="13" t="s">
        <v>76</v>
      </c>
      <c r="L98" s="207" t="s">
        <v>559</v>
      </c>
      <c r="M98" s="208" t="s">
        <v>562</v>
      </c>
      <c r="N98" s="208"/>
      <c r="O98" s="355" t="s">
        <v>77</v>
      </c>
    </row>
    <row r="99" spans="1:15" ht="12.75" customHeight="1">
      <c r="A99" s="286" t="s">
        <v>391</v>
      </c>
      <c r="B99" s="289" t="s">
        <v>394</v>
      </c>
      <c r="C99" s="19" t="s">
        <v>10</v>
      </c>
      <c r="D99" s="21">
        <v>1</v>
      </c>
      <c r="E99" s="156" t="s">
        <v>96</v>
      </c>
      <c r="F99" s="171">
        <v>403.23</v>
      </c>
      <c r="G99" s="173">
        <f>F99/4.5</f>
        <v>89.60666666666667</v>
      </c>
      <c r="H99" s="171">
        <f t="shared" si="12"/>
        <v>500.0052</v>
      </c>
      <c r="I99" s="171">
        <f t="shared" si="12"/>
        <v>111.11226666666667</v>
      </c>
      <c r="J99" s="186" t="s">
        <v>71</v>
      </c>
      <c r="K99" s="13" t="s">
        <v>76</v>
      </c>
      <c r="L99" s="207" t="s">
        <v>559</v>
      </c>
      <c r="M99" s="208" t="s">
        <v>562</v>
      </c>
      <c r="N99" s="208"/>
      <c r="O99" s="355" t="s">
        <v>77</v>
      </c>
    </row>
    <row r="100" spans="1:15" ht="12.75" customHeight="1">
      <c r="A100" s="83"/>
      <c r="B100" s="288"/>
      <c r="C100" s="19"/>
      <c r="D100" s="21"/>
      <c r="E100" s="165"/>
      <c r="F100" s="171"/>
      <c r="G100" s="173"/>
      <c r="H100" s="315">
        <f>SUM(H97:H99)</f>
        <v>1999.996</v>
      </c>
      <c r="I100" s="171"/>
      <c r="J100" s="186"/>
      <c r="K100" s="13"/>
      <c r="L100" s="207"/>
      <c r="M100" s="208"/>
      <c r="N100" s="208"/>
      <c r="O100" s="355"/>
    </row>
    <row r="101" spans="1:15" ht="12.75" customHeight="1">
      <c r="A101" s="83">
        <v>6</v>
      </c>
      <c r="B101" s="290" t="s">
        <v>395</v>
      </c>
      <c r="C101" s="19"/>
      <c r="D101" s="21"/>
      <c r="E101" s="165"/>
      <c r="F101" s="171"/>
      <c r="G101" s="173"/>
      <c r="H101" s="171"/>
      <c r="I101" s="171"/>
      <c r="J101" s="186"/>
      <c r="K101" s="13"/>
      <c r="L101" s="207"/>
      <c r="M101" s="208"/>
      <c r="N101" s="208"/>
      <c r="O101" s="355"/>
    </row>
    <row r="102" spans="1:15" ht="12.75" customHeight="1">
      <c r="A102" s="286" t="s">
        <v>396</v>
      </c>
      <c r="B102" s="127" t="s">
        <v>402</v>
      </c>
      <c r="C102" s="19" t="s">
        <v>403</v>
      </c>
      <c r="D102" s="21">
        <v>10</v>
      </c>
      <c r="E102" s="165" t="s">
        <v>435</v>
      </c>
      <c r="F102" s="171">
        <v>40.32</v>
      </c>
      <c r="G102" s="173">
        <f aca="true" t="shared" si="13" ref="G102:G108">F102/4.5</f>
        <v>8.96</v>
      </c>
      <c r="H102" s="171">
        <f aca="true" t="shared" si="14" ref="H102:I108">F102*1.24</f>
        <v>49.9968</v>
      </c>
      <c r="I102" s="171">
        <f t="shared" si="14"/>
        <v>11.1104</v>
      </c>
      <c r="J102" s="186" t="s">
        <v>71</v>
      </c>
      <c r="K102" s="13" t="s">
        <v>76</v>
      </c>
      <c r="L102" s="207" t="s">
        <v>559</v>
      </c>
      <c r="M102" s="208" t="s">
        <v>562</v>
      </c>
      <c r="N102" s="208"/>
      <c r="O102" s="355" t="s">
        <v>77</v>
      </c>
    </row>
    <row r="103" spans="1:15" ht="12.75" customHeight="1">
      <c r="A103" s="286" t="s">
        <v>397</v>
      </c>
      <c r="B103" s="127" t="s">
        <v>404</v>
      </c>
      <c r="C103" s="19" t="s">
        <v>403</v>
      </c>
      <c r="D103" s="21">
        <v>20</v>
      </c>
      <c r="E103" s="165" t="s">
        <v>435</v>
      </c>
      <c r="F103" s="171">
        <v>48.39</v>
      </c>
      <c r="G103" s="173">
        <f t="shared" si="13"/>
        <v>10.753333333333334</v>
      </c>
      <c r="H103" s="171">
        <f t="shared" si="14"/>
        <v>60.0036</v>
      </c>
      <c r="I103" s="171">
        <f t="shared" si="14"/>
        <v>13.334133333333334</v>
      </c>
      <c r="J103" s="186" t="s">
        <v>71</v>
      </c>
      <c r="K103" s="13" t="s">
        <v>76</v>
      </c>
      <c r="L103" s="207" t="s">
        <v>559</v>
      </c>
      <c r="M103" s="208" t="s">
        <v>562</v>
      </c>
      <c r="N103" s="208"/>
      <c r="O103" s="355" t="s">
        <v>77</v>
      </c>
    </row>
    <row r="104" spans="1:15" ht="12.75" customHeight="1">
      <c r="A104" s="286" t="s">
        <v>398</v>
      </c>
      <c r="B104" s="127" t="s">
        <v>405</v>
      </c>
      <c r="C104" s="19" t="s">
        <v>9</v>
      </c>
      <c r="D104" s="21">
        <v>10</v>
      </c>
      <c r="E104" s="165" t="s">
        <v>435</v>
      </c>
      <c r="F104" s="171">
        <v>80.64</v>
      </c>
      <c r="G104" s="173">
        <f t="shared" si="13"/>
        <v>17.92</v>
      </c>
      <c r="H104" s="171">
        <f t="shared" si="14"/>
        <v>99.9936</v>
      </c>
      <c r="I104" s="171">
        <f t="shared" si="14"/>
        <v>22.2208</v>
      </c>
      <c r="J104" s="186" t="s">
        <v>71</v>
      </c>
      <c r="K104" s="13" t="s">
        <v>76</v>
      </c>
      <c r="L104" s="207" t="s">
        <v>559</v>
      </c>
      <c r="M104" s="208" t="s">
        <v>562</v>
      </c>
      <c r="N104" s="208"/>
      <c r="O104" s="355" t="s">
        <v>77</v>
      </c>
    </row>
    <row r="105" spans="1:15" ht="12.75" customHeight="1">
      <c r="A105" s="286" t="s">
        <v>399</v>
      </c>
      <c r="B105" s="127" t="s">
        <v>406</v>
      </c>
      <c r="C105" s="19" t="s">
        <v>9</v>
      </c>
      <c r="D105" s="21">
        <v>10</v>
      </c>
      <c r="E105" s="165" t="s">
        <v>435</v>
      </c>
      <c r="F105" s="171">
        <v>64.52</v>
      </c>
      <c r="G105" s="173">
        <f t="shared" si="13"/>
        <v>14.337777777777777</v>
      </c>
      <c r="H105" s="171">
        <f t="shared" si="14"/>
        <v>80.00479999999999</v>
      </c>
      <c r="I105" s="171">
        <f t="shared" si="14"/>
        <v>17.778844444444445</v>
      </c>
      <c r="J105" s="186" t="s">
        <v>71</v>
      </c>
      <c r="K105" s="13" t="s">
        <v>76</v>
      </c>
      <c r="L105" s="207" t="s">
        <v>559</v>
      </c>
      <c r="M105" s="208" t="s">
        <v>562</v>
      </c>
      <c r="N105" s="208"/>
      <c r="O105" s="355" t="s">
        <v>77</v>
      </c>
    </row>
    <row r="106" spans="1:15" ht="12.75" customHeight="1">
      <c r="A106" s="286" t="s">
        <v>400</v>
      </c>
      <c r="B106" s="127" t="s">
        <v>407</v>
      </c>
      <c r="C106" s="19" t="s">
        <v>403</v>
      </c>
      <c r="D106" s="21">
        <v>20</v>
      </c>
      <c r="E106" s="165" t="s">
        <v>435</v>
      </c>
      <c r="F106" s="171">
        <v>48.39</v>
      </c>
      <c r="G106" s="173">
        <f t="shared" si="13"/>
        <v>10.753333333333334</v>
      </c>
      <c r="H106" s="171">
        <f t="shared" si="14"/>
        <v>60.0036</v>
      </c>
      <c r="I106" s="171">
        <f t="shared" si="14"/>
        <v>13.334133333333334</v>
      </c>
      <c r="J106" s="186" t="s">
        <v>71</v>
      </c>
      <c r="K106" s="13" t="s">
        <v>76</v>
      </c>
      <c r="L106" s="207" t="s">
        <v>559</v>
      </c>
      <c r="M106" s="208" t="s">
        <v>562</v>
      </c>
      <c r="N106" s="208"/>
      <c r="O106" s="355" t="s">
        <v>77</v>
      </c>
    </row>
    <row r="107" spans="1:15" ht="12.75" customHeight="1">
      <c r="A107" s="286" t="s">
        <v>401</v>
      </c>
      <c r="B107" s="127" t="s">
        <v>408</v>
      </c>
      <c r="C107" s="19" t="s">
        <v>9</v>
      </c>
      <c r="D107" s="21">
        <v>100</v>
      </c>
      <c r="E107" s="165" t="s">
        <v>435</v>
      </c>
      <c r="F107" s="171">
        <v>8.06</v>
      </c>
      <c r="G107" s="173">
        <f t="shared" si="13"/>
        <v>1.7911111111111113</v>
      </c>
      <c r="H107" s="171">
        <f t="shared" si="14"/>
        <v>9.9944</v>
      </c>
      <c r="I107" s="171">
        <f t="shared" si="14"/>
        <v>2.220977777777778</v>
      </c>
      <c r="J107" s="186" t="s">
        <v>71</v>
      </c>
      <c r="K107" s="13" t="s">
        <v>76</v>
      </c>
      <c r="L107" s="207" t="s">
        <v>559</v>
      </c>
      <c r="M107" s="208" t="s">
        <v>562</v>
      </c>
      <c r="N107" s="208"/>
      <c r="O107" s="355" t="s">
        <v>77</v>
      </c>
    </row>
    <row r="108" spans="1:15" ht="12.75" customHeight="1">
      <c r="A108" s="286" t="s">
        <v>409</v>
      </c>
      <c r="B108" s="127" t="s">
        <v>410</v>
      </c>
      <c r="C108" s="19" t="s">
        <v>9</v>
      </c>
      <c r="D108" s="21">
        <v>3</v>
      </c>
      <c r="E108" s="165" t="s">
        <v>435</v>
      </c>
      <c r="F108" s="171">
        <v>16.13</v>
      </c>
      <c r="G108" s="173">
        <f t="shared" si="13"/>
        <v>3.5844444444444443</v>
      </c>
      <c r="H108" s="171">
        <f t="shared" si="14"/>
        <v>20.001199999999997</v>
      </c>
      <c r="I108" s="171">
        <f t="shared" si="14"/>
        <v>4.444711111111111</v>
      </c>
      <c r="J108" s="186" t="s">
        <v>71</v>
      </c>
      <c r="K108" s="13" t="s">
        <v>76</v>
      </c>
      <c r="L108" s="207" t="s">
        <v>559</v>
      </c>
      <c r="M108" s="208" t="s">
        <v>562</v>
      </c>
      <c r="N108" s="208"/>
      <c r="O108" s="355" t="s">
        <v>77</v>
      </c>
    </row>
    <row r="109" spans="1:15" ht="12.75" customHeight="1">
      <c r="A109" s="83"/>
      <c r="B109" s="127"/>
      <c r="C109" s="19"/>
      <c r="D109" s="21"/>
      <c r="E109" s="165"/>
      <c r="F109" s="171"/>
      <c r="G109" s="173"/>
      <c r="H109" s="315">
        <f>SUM(H102:H108)</f>
        <v>379.99799999999993</v>
      </c>
      <c r="I109" s="171"/>
      <c r="J109" s="186"/>
      <c r="K109" s="13"/>
      <c r="L109" s="207"/>
      <c r="M109" s="208"/>
      <c r="N109" s="208"/>
      <c r="O109" s="355"/>
    </row>
    <row r="110" spans="1:15" ht="12.75" customHeight="1">
      <c r="A110" s="83">
        <v>7</v>
      </c>
      <c r="B110" s="268" t="s">
        <v>57</v>
      </c>
      <c r="C110" s="19"/>
      <c r="D110" s="21"/>
      <c r="E110" s="165"/>
      <c r="F110" s="171"/>
      <c r="G110" s="173"/>
      <c r="H110" s="171"/>
      <c r="I110" s="171"/>
      <c r="J110" s="186"/>
      <c r="K110" s="13"/>
      <c r="L110" s="207"/>
      <c r="M110" s="208"/>
      <c r="N110" s="208"/>
      <c r="O110" s="355"/>
    </row>
    <row r="111" spans="1:15" ht="12.75" customHeight="1">
      <c r="A111" s="286" t="s">
        <v>411</v>
      </c>
      <c r="B111" s="127" t="s">
        <v>421</v>
      </c>
      <c r="C111" s="19" t="s">
        <v>403</v>
      </c>
      <c r="D111" s="21">
        <v>300</v>
      </c>
      <c r="E111" s="165" t="s">
        <v>98</v>
      </c>
      <c r="F111" s="171">
        <v>2016.13</v>
      </c>
      <c r="G111" s="173">
        <f aca="true" t="shared" si="15" ref="G111:G125">F111/4.5</f>
        <v>448.0288888888889</v>
      </c>
      <c r="H111" s="171">
        <f aca="true" t="shared" si="16" ref="H111:H125">F111*1.24</f>
        <v>2500.0012</v>
      </c>
      <c r="I111" s="171">
        <f aca="true" t="shared" si="17" ref="I111:I125">G111*1.24</f>
        <v>555.5558222222222</v>
      </c>
      <c r="J111" s="186" t="s">
        <v>71</v>
      </c>
      <c r="K111" s="13" t="s">
        <v>76</v>
      </c>
      <c r="L111" s="207" t="s">
        <v>559</v>
      </c>
      <c r="M111" s="208" t="s">
        <v>562</v>
      </c>
      <c r="N111" s="208"/>
      <c r="O111" s="355" t="s">
        <v>77</v>
      </c>
    </row>
    <row r="112" spans="1:15" ht="12.75" customHeight="1">
      <c r="A112" s="286" t="s">
        <v>412</v>
      </c>
      <c r="B112" s="127" t="s">
        <v>423</v>
      </c>
      <c r="C112" s="19" t="s">
        <v>403</v>
      </c>
      <c r="D112" s="21">
        <v>150</v>
      </c>
      <c r="E112" s="165" t="s">
        <v>98</v>
      </c>
      <c r="F112" s="171">
        <v>1612.9</v>
      </c>
      <c r="G112" s="173">
        <f t="shared" si="15"/>
        <v>358.4222222222222</v>
      </c>
      <c r="H112" s="171">
        <f t="shared" si="16"/>
        <v>1999.996</v>
      </c>
      <c r="I112" s="171">
        <f t="shared" si="17"/>
        <v>444.4435555555555</v>
      </c>
      <c r="J112" s="186" t="s">
        <v>71</v>
      </c>
      <c r="K112" s="13" t="s">
        <v>76</v>
      </c>
      <c r="L112" s="207" t="s">
        <v>559</v>
      </c>
      <c r="M112" s="208" t="s">
        <v>562</v>
      </c>
      <c r="N112" s="208"/>
      <c r="O112" s="355" t="s">
        <v>77</v>
      </c>
    </row>
    <row r="113" spans="1:15" ht="12.75" customHeight="1">
      <c r="A113" s="286" t="s">
        <v>413</v>
      </c>
      <c r="B113" s="127" t="s">
        <v>422</v>
      </c>
      <c r="C113" s="19" t="s">
        <v>403</v>
      </c>
      <c r="D113" s="21">
        <v>15</v>
      </c>
      <c r="E113" s="165" t="s">
        <v>98</v>
      </c>
      <c r="F113" s="171">
        <v>330.65</v>
      </c>
      <c r="G113" s="173">
        <f t="shared" si="15"/>
        <v>73.47777777777777</v>
      </c>
      <c r="H113" s="171">
        <f t="shared" si="16"/>
        <v>410.006</v>
      </c>
      <c r="I113" s="171">
        <f t="shared" si="17"/>
        <v>91.11244444444444</v>
      </c>
      <c r="J113" s="186" t="s">
        <v>71</v>
      </c>
      <c r="K113" s="13" t="s">
        <v>76</v>
      </c>
      <c r="L113" s="207" t="s">
        <v>559</v>
      </c>
      <c r="M113" s="208" t="s">
        <v>562</v>
      </c>
      <c r="N113" s="208"/>
      <c r="O113" s="355" t="s">
        <v>77</v>
      </c>
    </row>
    <row r="114" spans="1:15" ht="12.75" customHeight="1">
      <c r="A114" s="286" t="s">
        <v>414</v>
      </c>
      <c r="B114" s="127" t="s">
        <v>424</v>
      </c>
      <c r="C114" s="19" t="s">
        <v>403</v>
      </c>
      <c r="D114" s="21">
        <v>100</v>
      </c>
      <c r="E114" s="165" t="s">
        <v>98</v>
      </c>
      <c r="F114" s="171">
        <v>806.45</v>
      </c>
      <c r="G114" s="173">
        <f t="shared" si="15"/>
        <v>179.2111111111111</v>
      </c>
      <c r="H114" s="171">
        <f t="shared" si="16"/>
        <v>999.998</v>
      </c>
      <c r="I114" s="171">
        <f t="shared" si="17"/>
        <v>222.22177777777776</v>
      </c>
      <c r="J114" s="186" t="s">
        <v>71</v>
      </c>
      <c r="K114" s="13" t="s">
        <v>76</v>
      </c>
      <c r="L114" s="207" t="s">
        <v>559</v>
      </c>
      <c r="M114" s="208" t="s">
        <v>562</v>
      </c>
      <c r="N114" s="208"/>
      <c r="O114" s="355" t="s">
        <v>77</v>
      </c>
    </row>
    <row r="115" spans="1:15" ht="12.75" customHeight="1">
      <c r="A115" s="286" t="s">
        <v>415</v>
      </c>
      <c r="B115" s="127" t="s">
        <v>425</v>
      </c>
      <c r="C115" s="19" t="s">
        <v>403</v>
      </c>
      <c r="D115" s="21">
        <v>150</v>
      </c>
      <c r="E115" s="165" t="s">
        <v>98</v>
      </c>
      <c r="F115" s="171">
        <v>1612.9</v>
      </c>
      <c r="G115" s="173">
        <f t="shared" si="15"/>
        <v>358.4222222222222</v>
      </c>
      <c r="H115" s="171">
        <f t="shared" si="16"/>
        <v>1999.996</v>
      </c>
      <c r="I115" s="171">
        <f t="shared" si="17"/>
        <v>444.4435555555555</v>
      </c>
      <c r="J115" s="186" t="s">
        <v>71</v>
      </c>
      <c r="K115" s="13" t="s">
        <v>76</v>
      </c>
      <c r="L115" s="207" t="s">
        <v>559</v>
      </c>
      <c r="M115" s="208" t="s">
        <v>562</v>
      </c>
      <c r="N115" s="208"/>
      <c r="O115" s="355" t="s">
        <v>77</v>
      </c>
    </row>
    <row r="116" spans="1:15" ht="12.75" customHeight="1">
      <c r="A116" s="286" t="s">
        <v>416</v>
      </c>
      <c r="B116" s="127" t="s">
        <v>426</v>
      </c>
      <c r="C116" s="19" t="s">
        <v>403</v>
      </c>
      <c r="D116" s="21">
        <v>40</v>
      </c>
      <c r="E116" s="165" t="s">
        <v>98</v>
      </c>
      <c r="F116" s="171">
        <v>564.52</v>
      </c>
      <c r="G116" s="173">
        <f t="shared" si="15"/>
        <v>125.44888888888889</v>
      </c>
      <c r="H116" s="171">
        <f t="shared" si="16"/>
        <v>700.0047999999999</v>
      </c>
      <c r="I116" s="171">
        <f t="shared" si="17"/>
        <v>155.55662222222222</v>
      </c>
      <c r="J116" s="186" t="s">
        <v>71</v>
      </c>
      <c r="K116" s="13" t="s">
        <v>76</v>
      </c>
      <c r="L116" s="207" t="s">
        <v>559</v>
      </c>
      <c r="M116" s="208" t="s">
        <v>562</v>
      </c>
      <c r="N116" s="208"/>
      <c r="O116" s="355" t="s">
        <v>77</v>
      </c>
    </row>
    <row r="117" spans="1:15" ht="21.75" customHeight="1">
      <c r="A117" s="286" t="s">
        <v>417</v>
      </c>
      <c r="B117" s="127" t="s">
        <v>427</v>
      </c>
      <c r="C117" s="19" t="s">
        <v>403</v>
      </c>
      <c r="D117" s="21">
        <v>60</v>
      </c>
      <c r="E117" s="165" t="s">
        <v>98</v>
      </c>
      <c r="F117" s="171">
        <v>806.45</v>
      </c>
      <c r="G117" s="173">
        <f t="shared" si="15"/>
        <v>179.2111111111111</v>
      </c>
      <c r="H117" s="171">
        <f t="shared" si="16"/>
        <v>999.998</v>
      </c>
      <c r="I117" s="171">
        <f t="shared" si="17"/>
        <v>222.22177777777776</v>
      </c>
      <c r="J117" s="186" t="s">
        <v>71</v>
      </c>
      <c r="K117" s="13" t="s">
        <v>76</v>
      </c>
      <c r="L117" s="207" t="s">
        <v>559</v>
      </c>
      <c r="M117" s="208" t="s">
        <v>562</v>
      </c>
      <c r="N117" s="208"/>
      <c r="O117" s="355" t="s">
        <v>77</v>
      </c>
    </row>
    <row r="118" spans="1:15" ht="12.75" customHeight="1">
      <c r="A118" s="286" t="s">
        <v>418</v>
      </c>
      <c r="B118" s="127" t="s">
        <v>428</v>
      </c>
      <c r="C118" s="19" t="s">
        <v>9</v>
      </c>
      <c r="D118" s="21">
        <v>7</v>
      </c>
      <c r="E118" s="165" t="s">
        <v>98</v>
      </c>
      <c r="F118" s="171">
        <v>403.22</v>
      </c>
      <c r="G118" s="173">
        <f t="shared" si="15"/>
        <v>89.60444444444445</v>
      </c>
      <c r="H118" s="171">
        <f t="shared" si="16"/>
        <v>499.99280000000005</v>
      </c>
      <c r="I118" s="171">
        <f t="shared" si="17"/>
        <v>111.10951111111112</v>
      </c>
      <c r="J118" s="186" t="s">
        <v>71</v>
      </c>
      <c r="K118" s="13" t="s">
        <v>76</v>
      </c>
      <c r="L118" s="207" t="s">
        <v>559</v>
      </c>
      <c r="M118" s="208" t="s">
        <v>562</v>
      </c>
      <c r="N118" s="208"/>
      <c r="O118" s="355" t="s">
        <v>77</v>
      </c>
    </row>
    <row r="119" spans="1:15" ht="12.75" customHeight="1">
      <c r="A119" s="286" t="s">
        <v>419</v>
      </c>
      <c r="B119" s="127" t="s">
        <v>529</v>
      </c>
      <c r="C119" s="19" t="s">
        <v>9</v>
      </c>
      <c r="D119" s="21">
        <v>2</v>
      </c>
      <c r="E119" s="165" t="s">
        <v>98</v>
      </c>
      <c r="F119" s="171">
        <v>322.58</v>
      </c>
      <c r="G119" s="173">
        <f t="shared" si="15"/>
        <v>71.68444444444444</v>
      </c>
      <c r="H119" s="171">
        <f t="shared" si="16"/>
        <v>399.9992</v>
      </c>
      <c r="I119" s="171">
        <f t="shared" si="17"/>
        <v>88.8887111111111</v>
      </c>
      <c r="J119" s="186" t="s">
        <v>71</v>
      </c>
      <c r="K119" s="13" t="s">
        <v>76</v>
      </c>
      <c r="L119" s="207" t="s">
        <v>559</v>
      </c>
      <c r="M119" s="208" t="s">
        <v>562</v>
      </c>
      <c r="N119" s="208"/>
      <c r="O119" s="355" t="s">
        <v>77</v>
      </c>
    </row>
    <row r="120" spans="1:15" ht="12.75" customHeight="1">
      <c r="A120" s="286" t="s">
        <v>420</v>
      </c>
      <c r="B120" s="127" t="s">
        <v>432</v>
      </c>
      <c r="C120" s="19" t="s">
        <v>9</v>
      </c>
      <c r="D120" s="21">
        <v>1</v>
      </c>
      <c r="E120" s="165" t="s">
        <v>98</v>
      </c>
      <c r="F120" s="171">
        <v>24.19</v>
      </c>
      <c r="G120" s="173">
        <f t="shared" si="15"/>
        <v>5.375555555555556</v>
      </c>
      <c r="H120" s="171">
        <f t="shared" si="16"/>
        <v>29.9956</v>
      </c>
      <c r="I120" s="171">
        <f t="shared" si="17"/>
        <v>6.665688888888889</v>
      </c>
      <c r="J120" s="186" t="s">
        <v>71</v>
      </c>
      <c r="K120" s="13" t="s">
        <v>76</v>
      </c>
      <c r="L120" s="207" t="s">
        <v>559</v>
      </c>
      <c r="M120" s="208" t="s">
        <v>562</v>
      </c>
      <c r="N120" s="208"/>
      <c r="O120" s="355" t="s">
        <v>77</v>
      </c>
    </row>
    <row r="121" spans="1:15" ht="12.75" customHeight="1">
      <c r="A121" s="286" t="s">
        <v>429</v>
      </c>
      <c r="B121" s="127" t="s">
        <v>433</v>
      </c>
      <c r="C121" s="19" t="s">
        <v>9</v>
      </c>
      <c r="D121" s="21">
        <v>1</v>
      </c>
      <c r="E121" s="165" t="s">
        <v>98</v>
      </c>
      <c r="F121" s="171">
        <v>24.19</v>
      </c>
      <c r="G121" s="173">
        <f t="shared" si="15"/>
        <v>5.375555555555556</v>
      </c>
      <c r="H121" s="171">
        <f t="shared" si="16"/>
        <v>29.9956</v>
      </c>
      <c r="I121" s="171">
        <f t="shared" si="17"/>
        <v>6.665688888888889</v>
      </c>
      <c r="J121" s="186" t="s">
        <v>71</v>
      </c>
      <c r="K121" s="13" t="s">
        <v>76</v>
      </c>
      <c r="L121" s="207" t="s">
        <v>559</v>
      </c>
      <c r="M121" s="208" t="s">
        <v>562</v>
      </c>
      <c r="N121" s="208"/>
      <c r="O121" s="355" t="s">
        <v>77</v>
      </c>
    </row>
    <row r="122" spans="1:15" ht="12.75" customHeight="1">
      <c r="A122" s="286" t="s">
        <v>430</v>
      </c>
      <c r="B122" s="127" t="s">
        <v>434</v>
      </c>
      <c r="C122" s="19" t="s">
        <v>9</v>
      </c>
      <c r="D122" s="21">
        <v>1</v>
      </c>
      <c r="E122" s="165" t="s">
        <v>98</v>
      </c>
      <c r="F122" s="171">
        <v>161.29</v>
      </c>
      <c r="G122" s="173">
        <f t="shared" si="15"/>
        <v>35.84222222222222</v>
      </c>
      <c r="H122" s="171">
        <f t="shared" si="16"/>
        <v>199.9996</v>
      </c>
      <c r="I122" s="171">
        <f t="shared" si="17"/>
        <v>44.44435555555555</v>
      </c>
      <c r="J122" s="186" t="s">
        <v>71</v>
      </c>
      <c r="K122" s="13" t="s">
        <v>76</v>
      </c>
      <c r="L122" s="207" t="s">
        <v>559</v>
      </c>
      <c r="M122" s="208" t="s">
        <v>562</v>
      </c>
      <c r="N122" s="208"/>
      <c r="O122" s="355" t="s">
        <v>77</v>
      </c>
    </row>
    <row r="123" spans="1:15" ht="12.75" customHeight="1">
      <c r="A123" s="286" t="s">
        <v>431</v>
      </c>
      <c r="B123" s="127" t="s">
        <v>509</v>
      </c>
      <c r="C123" s="19" t="s">
        <v>9</v>
      </c>
      <c r="D123" s="21">
        <v>1</v>
      </c>
      <c r="E123" s="165" t="s">
        <v>98</v>
      </c>
      <c r="F123" s="171">
        <v>104.84</v>
      </c>
      <c r="G123" s="173">
        <f t="shared" si="15"/>
        <v>23.297777777777778</v>
      </c>
      <c r="H123" s="171">
        <f t="shared" si="16"/>
        <v>130.0016</v>
      </c>
      <c r="I123" s="171">
        <f t="shared" si="17"/>
        <v>28.889244444444444</v>
      </c>
      <c r="J123" s="186" t="s">
        <v>71</v>
      </c>
      <c r="K123" s="13" t="s">
        <v>76</v>
      </c>
      <c r="L123" s="207" t="s">
        <v>559</v>
      </c>
      <c r="M123" s="208" t="s">
        <v>562</v>
      </c>
      <c r="N123" s="208"/>
      <c r="O123" s="355" t="s">
        <v>77</v>
      </c>
    </row>
    <row r="124" spans="1:15" ht="12.75" customHeight="1">
      <c r="A124" s="286" t="s">
        <v>508</v>
      </c>
      <c r="B124" s="127" t="s">
        <v>510</v>
      </c>
      <c r="C124" s="19" t="s">
        <v>403</v>
      </c>
      <c r="D124" s="21">
        <v>5</v>
      </c>
      <c r="E124" s="165" t="s">
        <v>98</v>
      </c>
      <c r="F124" s="171">
        <v>80.65</v>
      </c>
      <c r="G124" s="173">
        <f t="shared" si="15"/>
        <v>17.922222222222224</v>
      </c>
      <c r="H124" s="171">
        <f t="shared" si="16"/>
        <v>100.006</v>
      </c>
      <c r="I124" s="171">
        <f t="shared" si="17"/>
        <v>22.223555555555556</v>
      </c>
      <c r="J124" s="186" t="s">
        <v>71</v>
      </c>
      <c r="K124" s="13" t="s">
        <v>76</v>
      </c>
      <c r="L124" s="207" t="s">
        <v>559</v>
      </c>
      <c r="M124" s="208" t="s">
        <v>562</v>
      </c>
      <c r="N124" s="208"/>
      <c r="O124" s="355" t="s">
        <v>77</v>
      </c>
    </row>
    <row r="125" spans="1:15" ht="12.75" customHeight="1">
      <c r="A125" s="286" t="s">
        <v>511</v>
      </c>
      <c r="B125" s="127" t="s">
        <v>507</v>
      </c>
      <c r="C125" s="19" t="s">
        <v>403</v>
      </c>
      <c r="D125" s="21">
        <v>20</v>
      </c>
      <c r="E125" s="165" t="s">
        <v>98</v>
      </c>
      <c r="F125" s="171">
        <v>80.65</v>
      </c>
      <c r="G125" s="173">
        <f t="shared" si="15"/>
        <v>17.922222222222224</v>
      </c>
      <c r="H125" s="171">
        <f t="shared" si="16"/>
        <v>100.006</v>
      </c>
      <c r="I125" s="171">
        <f t="shared" si="17"/>
        <v>22.223555555555556</v>
      </c>
      <c r="J125" s="186" t="s">
        <v>71</v>
      </c>
      <c r="K125" s="13" t="s">
        <v>76</v>
      </c>
      <c r="L125" s="207" t="s">
        <v>559</v>
      </c>
      <c r="M125" s="208" t="s">
        <v>562</v>
      </c>
      <c r="N125" s="208"/>
      <c r="O125" s="355" t="s">
        <v>77</v>
      </c>
    </row>
    <row r="126" spans="1:15" ht="12.75" customHeight="1">
      <c r="A126" s="83"/>
      <c r="B126" s="127"/>
      <c r="C126" s="19"/>
      <c r="D126" s="21"/>
      <c r="E126" s="165"/>
      <c r="F126" s="171"/>
      <c r="G126" s="173"/>
      <c r="H126" s="315">
        <f>SUM(H111:H125)</f>
        <v>11099.996399999998</v>
      </c>
      <c r="I126" s="171"/>
      <c r="J126" s="186"/>
      <c r="K126" s="13"/>
      <c r="L126" s="207"/>
      <c r="M126" s="208"/>
      <c r="N126" s="208"/>
      <c r="O126" s="355"/>
    </row>
    <row r="127" spans="1:15" ht="13.5" thickBot="1">
      <c r="A127" s="83"/>
      <c r="B127" s="291" t="s">
        <v>477</v>
      </c>
      <c r="C127" s="15"/>
      <c r="D127" s="14"/>
      <c r="E127" s="356"/>
      <c r="F127" s="171"/>
      <c r="G127" s="173"/>
      <c r="H127" s="292">
        <f>H34+H50+H65+H95+H100+H109+H126</f>
        <v>30000.002</v>
      </c>
      <c r="I127" s="179"/>
      <c r="J127" s="187"/>
      <c r="K127" s="30"/>
      <c r="L127" s="357"/>
      <c r="M127" s="357"/>
      <c r="N127" s="357"/>
      <c r="O127" s="210"/>
    </row>
    <row r="128" spans="1:15" ht="13.5" thickBot="1">
      <c r="A128" s="115" t="s">
        <v>29</v>
      </c>
      <c r="B128" s="131"/>
      <c r="C128" s="116"/>
      <c r="D128" s="116"/>
      <c r="E128" s="116"/>
      <c r="F128" s="116"/>
      <c r="G128" s="116"/>
      <c r="H128" s="116"/>
      <c r="I128" s="116"/>
      <c r="J128" s="188"/>
      <c r="K128" s="116"/>
      <c r="L128" s="116"/>
      <c r="M128" s="116"/>
      <c r="N128" s="116"/>
      <c r="O128" s="211"/>
    </row>
    <row r="129" spans="1:15" ht="12.75" customHeight="1">
      <c r="A129" s="82">
        <v>1</v>
      </c>
      <c r="B129" s="358" t="s">
        <v>55</v>
      </c>
      <c r="C129" s="31" t="s">
        <v>10</v>
      </c>
      <c r="D129" s="32">
        <v>2</v>
      </c>
      <c r="E129" s="1" t="s">
        <v>95</v>
      </c>
      <c r="F129" s="171">
        <v>2217.74</v>
      </c>
      <c r="G129" s="173">
        <f>F129/4.5</f>
        <v>492.83111111111106</v>
      </c>
      <c r="H129" s="235">
        <f>F129*1.24</f>
        <v>2749.9975999999997</v>
      </c>
      <c r="I129" s="171">
        <f>G129*1.24</f>
        <v>611.1105777777777</v>
      </c>
      <c r="J129" s="186" t="s">
        <v>71</v>
      </c>
      <c r="K129" s="13" t="s">
        <v>76</v>
      </c>
      <c r="L129" s="207" t="s">
        <v>559</v>
      </c>
      <c r="M129" s="208" t="s">
        <v>562</v>
      </c>
      <c r="N129" s="208"/>
      <c r="O129" s="355" t="s">
        <v>77</v>
      </c>
    </row>
    <row r="130" spans="1:15" ht="12.75" customHeight="1" thickBot="1">
      <c r="A130" s="84"/>
      <c r="B130" s="359"/>
      <c r="C130" s="34"/>
      <c r="D130" s="35"/>
      <c r="E130" s="360"/>
      <c r="F130" s="24"/>
      <c r="G130" s="35"/>
      <c r="H130" s="35"/>
      <c r="I130" s="35"/>
      <c r="J130" s="189"/>
      <c r="K130" s="36"/>
      <c r="L130" s="360"/>
      <c r="M130" s="360"/>
      <c r="N130" s="360"/>
      <c r="O130" s="212"/>
    </row>
    <row r="131" spans="1:15" ht="12.75" customHeight="1" thickBot="1">
      <c r="A131" s="117" t="s">
        <v>36</v>
      </c>
      <c r="B131" s="133"/>
      <c r="C131" s="118"/>
      <c r="D131" s="118"/>
      <c r="E131" s="118"/>
      <c r="F131" s="118"/>
      <c r="G131" s="118"/>
      <c r="H131" s="118"/>
      <c r="I131" s="118"/>
      <c r="J131" s="190"/>
      <c r="K131" s="118"/>
      <c r="L131" s="118"/>
      <c r="M131" s="118"/>
      <c r="N131" s="118"/>
      <c r="O131" s="213"/>
    </row>
    <row r="132" spans="1:15" ht="12.75" customHeight="1">
      <c r="A132" s="82">
        <v>1</v>
      </c>
      <c r="B132" s="266" t="s">
        <v>16</v>
      </c>
      <c r="C132" s="26" t="s">
        <v>9</v>
      </c>
      <c r="D132" s="17">
        <v>1</v>
      </c>
      <c r="E132" s="160" t="s">
        <v>101</v>
      </c>
      <c r="F132" s="171">
        <v>24193.55</v>
      </c>
      <c r="G132" s="170">
        <f>F132/4.5</f>
        <v>5376.344444444444</v>
      </c>
      <c r="H132" s="171">
        <f>F132*1.24</f>
        <v>30000.002</v>
      </c>
      <c r="I132" s="171">
        <f>G132*1.24</f>
        <v>6666.667111111111</v>
      </c>
      <c r="J132" s="186" t="s">
        <v>71</v>
      </c>
      <c r="K132" s="230" t="s">
        <v>75</v>
      </c>
      <c r="L132" s="207" t="s">
        <v>559</v>
      </c>
      <c r="M132" s="208" t="s">
        <v>562</v>
      </c>
      <c r="N132" s="208"/>
      <c r="O132" s="355" t="s">
        <v>77</v>
      </c>
    </row>
    <row r="133" spans="1:15" ht="12.75" customHeight="1">
      <c r="A133" s="82">
        <v>2</v>
      </c>
      <c r="B133" s="266" t="s">
        <v>2</v>
      </c>
      <c r="C133" s="26" t="s">
        <v>9</v>
      </c>
      <c r="D133" s="17">
        <v>1</v>
      </c>
      <c r="E133" s="160" t="s">
        <v>102</v>
      </c>
      <c r="F133" s="171">
        <v>15427.42</v>
      </c>
      <c r="G133" s="170">
        <f>F133/4.5</f>
        <v>3428.3155555555554</v>
      </c>
      <c r="H133" s="171">
        <f>F133*1.24</f>
        <v>19130.0008</v>
      </c>
      <c r="I133" s="171">
        <f>G133*1.24</f>
        <v>4251.111288888888</v>
      </c>
      <c r="J133" s="186" t="s">
        <v>71</v>
      </c>
      <c r="K133" s="230" t="s">
        <v>75</v>
      </c>
      <c r="L133" s="207" t="s">
        <v>559</v>
      </c>
      <c r="M133" s="208" t="s">
        <v>562</v>
      </c>
      <c r="N133" s="208"/>
      <c r="O133" s="355" t="s">
        <v>77</v>
      </c>
    </row>
    <row r="134" spans="1:15" ht="12.75" customHeight="1" thickBot="1">
      <c r="A134" s="84"/>
      <c r="B134" s="359"/>
      <c r="C134" s="34"/>
      <c r="D134" s="35"/>
      <c r="E134" s="360"/>
      <c r="F134" s="24"/>
      <c r="G134" s="35"/>
      <c r="H134" s="316">
        <f>SUM(H132:H133)</f>
        <v>49130.0028</v>
      </c>
      <c r="I134" s="35"/>
      <c r="J134" s="189"/>
      <c r="K134" s="234"/>
      <c r="L134" s="360"/>
      <c r="M134" s="360"/>
      <c r="N134" s="360"/>
      <c r="O134" s="212"/>
    </row>
    <row r="135" spans="1:15" ht="12.75" customHeight="1" thickBot="1">
      <c r="A135" s="107" t="s">
        <v>37</v>
      </c>
      <c r="B135" s="134"/>
      <c r="C135" s="108"/>
      <c r="D135" s="108"/>
      <c r="E135" s="108"/>
      <c r="F135" s="108"/>
      <c r="G135" s="108"/>
      <c r="H135" s="108"/>
      <c r="I135" s="108"/>
      <c r="J135" s="191"/>
      <c r="K135" s="191"/>
      <c r="L135" s="108"/>
      <c r="M135" s="108"/>
      <c r="N135" s="108"/>
      <c r="O135" s="214"/>
    </row>
    <row r="136" spans="1:15" ht="12.75" customHeight="1">
      <c r="A136" s="82">
        <v>1</v>
      </c>
      <c r="B136" s="266" t="s">
        <v>17</v>
      </c>
      <c r="C136" s="38" t="s">
        <v>9</v>
      </c>
      <c r="D136" s="25">
        <v>1</v>
      </c>
      <c r="E136" s="160" t="s">
        <v>103</v>
      </c>
      <c r="F136" s="171">
        <v>3951.61</v>
      </c>
      <c r="G136" s="173">
        <f>F136/4.5</f>
        <v>878.1355555555556</v>
      </c>
      <c r="H136" s="171">
        <f>F136*1.24</f>
        <v>4899.9964</v>
      </c>
      <c r="I136" s="171">
        <f>G136*1.24</f>
        <v>1088.888088888889</v>
      </c>
      <c r="J136" s="186" t="s">
        <v>71</v>
      </c>
      <c r="K136" s="230" t="s">
        <v>75</v>
      </c>
      <c r="L136" s="207" t="s">
        <v>559</v>
      </c>
      <c r="M136" s="208" t="s">
        <v>562</v>
      </c>
      <c r="N136" s="208"/>
      <c r="O136" s="355" t="s">
        <v>77</v>
      </c>
    </row>
    <row r="137" spans="1:15" ht="12.75" customHeight="1">
      <c r="A137" s="82">
        <v>2</v>
      </c>
      <c r="B137" s="266" t="s">
        <v>18</v>
      </c>
      <c r="C137" s="19" t="s">
        <v>9</v>
      </c>
      <c r="D137" s="21">
        <v>1</v>
      </c>
      <c r="E137" s="162" t="s">
        <v>104</v>
      </c>
      <c r="F137" s="171">
        <v>1758.07</v>
      </c>
      <c r="G137" s="173">
        <f>F137/4.5</f>
        <v>390.6822222222222</v>
      </c>
      <c r="H137" s="171">
        <f>F137*1.24</f>
        <v>2180.0068</v>
      </c>
      <c r="I137" s="171">
        <f>G137*1.24</f>
        <v>484.44595555555554</v>
      </c>
      <c r="J137" s="186" t="s">
        <v>71</v>
      </c>
      <c r="K137" s="230" t="s">
        <v>75</v>
      </c>
      <c r="L137" s="207" t="s">
        <v>559</v>
      </c>
      <c r="M137" s="208" t="s">
        <v>562</v>
      </c>
      <c r="N137" s="208"/>
      <c r="O137" s="355" t="s">
        <v>77</v>
      </c>
    </row>
    <row r="138" spans="1:15" ht="12.75" customHeight="1" thickBot="1">
      <c r="A138" s="84"/>
      <c r="B138" s="359"/>
      <c r="C138" s="34"/>
      <c r="D138" s="35"/>
      <c r="E138" s="360"/>
      <c r="F138" s="24"/>
      <c r="G138" s="35"/>
      <c r="H138" s="316">
        <f>SUM(H136:H137)</f>
        <v>7080.0032</v>
      </c>
      <c r="I138" s="35"/>
      <c r="J138" s="189"/>
      <c r="K138" s="36"/>
      <c r="L138" s="360"/>
      <c r="M138" s="360"/>
      <c r="N138" s="360"/>
      <c r="O138" s="212"/>
    </row>
    <row r="139" spans="1:15" ht="12.75" customHeight="1" thickBot="1">
      <c r="A139" s="109" t="s">
        <v>30</v>
      </c>
      <c r="B139" s="135"/>
      <c r="C139" s="110"/>
      <c r="D139" s="110"/>
      <c r="E139" s="110"/>
      <c r="F139" s="110"/>
      <c r="G139" s="110"/>
      <c r="H139" s="110"/>
      <c r="I139" s="110"/>
      <c r="J139" s="192"/>
      <c r="K139" s="110"/>
      <c r="L139" s="110"/>
      <c r="M139" s="110"/>
      <c r="N139" s="110"/>
      <c r="O139" s="215"/>
    </row>
    <row r="140" spans="1:15" ht="12.75" customHeight="1">
      <c r="A140" s="85">
        <v>1</v>
      </c>
      <c r="B140" s="267" t="s">
        <v>105</v>
      </c>
      <c r="C140" s="39" t="s">
        <v>5</v>
      </c>
      <c r="D140" s="172">
        <v>3200</v>
      </c>
      <c r="E140" s="361" t="s">
        <v>106</v>
      </c>
      <c r="F140" s="171">
        <v>8064.52</v>
      </c>
      <c r="G140" s="170">
        <f>F140/4.5</f>
        <v>1792.1155555555556</v>
      </c>
      <c r="H140" s="171">
        <f>F140*1.24</f>
        <v>10000.0048</v>
      </c>
      <c r="I140" s="171">
        <f>G140*1.24</f>
        <v>2222.223288888889</v>
      </c>
      <c r="J140" s="186" t="s">
        <v>71</v>
      </c>
      <c r="K140" s="13" t="s">
        <v>76</v>
      </c>
      <c r="L140" s="207" t="s">
        <v>559</v>
      </c>
      <c r="M140" s="208" t="s">
        <v>562</v>
      </c>
      <c r="N140" s="208"/>
      <c r="O140" s="355" t="s">
        <v>77</v>
      </c>
    </row>
    <row r="141" spans="1:15" ht="12.75" customHeight="1">
      <c r="A141" s="83">
        <v>2</v>
      </c>
      <c r="B141" s="268" t="s">
        <v>42</v>
      </c>
      <c r="C141" s="38" t="s">
        <v>5</v>
      </c>
      <c r="D141" s="170">
        <v>4500</v>
      </c>
      <c r="E141" s="356" t="s">
        <v>107</v>
      </c>
      <c r="F141" s="171">
        <v>18508.06</v>
      </c>
      <c r="G141" s="170">
        <f>F141/4.5</f>
        <v>4112.902222222223</v>
      </c>
      <c r="H141" s="171">
        <f>F141*1.24</f>
        <v>22949.994400000003</v>
      </c>
      <c r="I141" s="171">
        <f>G141*1.24</f>
        <v>5099.998755555556</v>
      </c>
      <c r="J141" s="186" t="s">
        <v>71</v>
      </c>
      <c r="K141" s="13" t="s">
        <v>76</v>
      </c>
      <c r="L141" s="207" t="s">
        <v>559</v>
      </c>
      <c r="M141" s="208" t="s">
        <v>562</v>
      </c>
      <c r="N141" s="208"/>
      <c r="O141" s="355" t="s">
        <v>77</v>
      </c>
    </row>
    <row r="142" spans="1:15" ht="12.75" customHeight="1" thickBot="1">
      <c r="A142" s="86"/>
      <c r="B142" s="362"/>
      <c r="C142" s="40"/>
      <c r="D142" s="41"/>
      <c r="E142" s="363"/>
      <c r="F142" s="42"/>
      <c r="G142" s="41"/>
      <c r="H142" s="314">
        <f>SUM(H140:H141)</f>
        <v>32949.999200000006</v>
      </c>
      <c r="I142" s="41"/>
      <c r="J142" s="193"/>
      <c r="K142" s="43"/>
      <c r="L142" s="363"/>
      <c r="M142" s="363"/>
      <c r="N142" s="363"/>
      <c r="O142" s="212"/>
    </row>
    <row r="143" spans="1:15" ht="12.75" customHeight="1" thickBot="1">
      <c r="A143" s="99" t="s">
        <v>31</v>
      </c>
      <c r="B143" s="136"/>
      <c r="C143" s="100"/>
      <c r="D143" s="100"/>
      <c r="E143" s="100"/>
      <c r="F143" s="100"/>
      <c r="G143" s="100"/>
      <c r="H143" s="100"/>
      <c r="I143" s="100"/>
      <c r="J143" s="194"/>
      <c r="K143" s="100"/>
      <c r="L143" s="100"/>
      <c r="M143" s="100"/>
      <c r="N143" s="100"/>
      <c r="O143" s="216"/>
    </row>
    <row r="144" spans="1:15" ht="12.75" customHeight="1">
      <c r="A144" s="82">
        <v>1</v>
      </c>
      <c r="B144" s="129" t="s">
        <v>39</v>
      </c>
      <c r="C144" s="62" t="s">
        <v>9</v>
      </c>
      <c r="D144" s="33">
        <v>2</v>
      </c>
      <c r="E144" s="364" t="s">
        <v>108</v>
      </c>
      <c r="F144" s="171">
        <v>161.29</v>
      </c>
      <c r="G144" s="174">
        <f aca="true" t="shared" si="18" ref="G144:G158">F144/4.5</f>
        <v>35.84222222222222</v>
      </c>
      <c r="H144" s="171">
        <f aca="true" t="shared" si="19" ref="H144:H158">F144*1.24</f>
        <v>199.9996</v>
      </c>
      <c r="I144" s="171">
        <f aca="true" t="shared" si="20" ref="I144:I158">G144*1.24</f>
        <v>44.44435555555555</v>
      </c>
      <c r="J144" s="186" t="s">
        <v>71</v>
      </c>
      <c r="K144" s="13" t="s">
        <v>76</v>
      </c>
      <c r="L144" s="207" t="s">
        <v>559</v>
      </c>
      <c r="M144" s="208" t="s">
        <v>562</v>
      </c>
      <c r="N144" s="208"/>
      <c r="O144" s="355" t="s">
        <v>77</v>
      </c>
    </row>
    <row r="145" spans="1:15" ht="12.75" customHeight="1">
      <c r="A145" s="82">
        <v>2</v>
      </c>
      <c r="B145" s="128" t="s">
        <v>109</v>
      </c>
      <c r="C145" s="15" t="s">
        <v>9</v>
      </c>
      <c r="D145" s="14">
        <v>2</v>
      </c>
      <c r="E145" s="158" t="s">
        <v>110</v>
      </c>
      <c r="F145" s="171">
        <v>161.29</v>
      </c>
      <c r="G145" s="174">
        <f t="shared" si="18"/>
        <v>35.84222222222222</v>
      </c>
      <c r="H145" s="171">
        <f t="shared" si="19"/>
        <v>199.9996</v>
      </c>
      <c r="I145" s="171">
        <f t="shared" si="20"/>
        <v>44.44435555555555</v>
      </c>
      <c r="J145" s="186" t="s">
        <v>71</v>
      </c>
      <c r="K145" s="13" t="s">
        <v>76</v>
      </c>
      <c r="L145" s="207" t="s">
        <v>559</v>
      </c>
      <c r="M145" s="208" t="s">
        <v>562</v>
      </c>
      <c r="N145" s="208"/>
      <c r="O145" s="355" t="s">
        <v>77</v>
      </c>
    </row>
    <row r="146" spans="1:15" ht="12.75" customHeight="1">
      <c r="A146" s="83">
        <v>3</v>
      </c>
      <c r="B146" s="137" t="s">
        <v>480</v>
      </c>
      <c r="C146" s="27" t="s">
        <v>9</v>
      </c>
      <c r="D146" s="18">
        <v>2</v>
      </c>
      <c r="E146" s="158" t="s">
        <v>481</v>
      </c>
      <c r="F146" s="171">
        <v>161.29</v>
      </c>
      <c r="G146" s="174">
        <f t="shared" si="18"/>
        <v>35.84222222222222</v>
      </c>
      <c r="H146" s="171">
        <f t="shared" si="19"/>
        <v>199.9996</v>
      </c>
      <c r="I146" s="171">
        <f t="shared" si="20"/>
        <v>44.44435555555555</v>
      </c>
      <c r="J146" s="186" t="s">
        <v>71</v>
      </c>
      <c r="K146" s="13" t="s">
        <v>76</v>
      </c>
      <c r="L146" s="207" t="s">
        <v>559</v>
      </c>
      <c r="M146" s="208" t="s">
        <v>562</v>
      </c>
      <c r="N146" s="208"/>
      <c r="O146" s="355" t="s">
        <v>77</v>
      </c>
    </row>
    <row r="147" spans="1:15" ht="12.75" customHeight="1">
      <c r="A147" s="83">
        <v>4</v>
      </c>
      <c r="B147" s="137" t="s">
        <v>478</v>
      </c>
      <c r="C147" s="27" t="s">
        <v>9</v>
      </c>
      <c r="D147" s="18">
        <v>2</v>
      </c>
      <c r="E147" s="158" t="s">
        <v>479</v>
      </c>
      <c r="F147" s="171">
        <v>161.29</v>
      </c>
      <c r="G147" s="174">
        <f t="shared" si="18"/>
        <v>35.84222222222222</v>
      </c>
      <c r="H147" s="171">
        <f t="shared" si="19"/>
        <v>199.9996</v>
      </c>
      <c r="I147" s="171">
        <f t="shared" si="20"/>
        <v>44.44435555555555</v>
      </c>
      <c r="J147" s="186" t="s">
        <v>71</v>
      </c>
      <c r="K147" s="13" t="s">
        <v>76</v>
      </c>
      <c r="L147" s="207" t="s">
        <v>559</v>
      </c>
      <c r="M147" s="208" t="s">
        <v>562</v>
      </c>
      <c r="N147" s="208"/>
      <c r="O147" s="355" t="s">
        <v>77</v>
      </c>
    </row>
    <row r="148" spans="1:15" ht="12.75" customHeight="1">
      <c r="A148" s="82">
        <v>5</v>
      </c>
      <c r="B148" s="137" t="s">
        <v>482</v>
      </c>
      <c r="C148" s="27" t="s">
        <v>9</v>
      </c>
      <c r="D148" s="18">
        <v>2</v>
      </c>
      <c r="E148" s="158" t="s">
        <v>483</v>
      </c>
      <c r="F148" s="171">
        <v>96.78</v>
      </c>
      <c r="G148" s="174">
        <f t="shared" si="18"/>
        <v>21.506666666666668</v>
      </c>
      <c r="H148" s="171">
        <f t="shared" si="19"/>
        <v>120.0072</v>
      </c>
      <c r="I148" s="171">
        <f t="shared" si="20"/>
        <v>26.668266666666668</v>
      </c>
      <c r="J148" s="186" t="s">
        <v>71</v>
      </c>
      <c r="K148" s="13" t="s">
        <v>76</v>
      </c>
      <c r="L148" s="207" t="s">
        <v>559</v>
      </c>
      <c r="M148" s="208" t="s">
        <v>562</v>
      </c>
      <c r="N148" s="208"/>
      <c r="O148" s="355" t="s">
        <v>77</v>
      </c>
    </row>
    <row r="149" spans="1:15" ht="12.75" customHeight="1">
      <c r="A149" s="83">
        <v>6</v>
      </c>
      <c r="B149" s="137" t="s">
        <v>242</v>
      </c>
      <c r="C149" s="27" t="s">
        <v>9</v>
      </c>
      <c r="D149" s="18">
        <v>5</v>
      </c>
      <c r="E149" s="158" t="s">
        <v>492</v>
      </c>
      <c r="F149" s="171">
        <v>806.45</v>
      </c>
      <c r="G149" s="174">
        <f t="shared" si="18"/>
        <v>179.2111111111111</v>
      </c>
      <c r="H149" s="171">
        <f t="shared" si="19"/>
        <v>999.998</v>
      </c>
      <c r="I149" s="171">
        <f t="shared" si="20"/>
        <v>222.22177777777776</v>
      </c>
      <c r="J149" s="186" t="s">
        <v>71</v>
      </c>
      <c r="K149" s="13" t="s">
        <v>76</v>
      </c>
      <c r="L149" s="207" t="s">
        <v>559</v>
      </c>
      <c r="M149" s="208" t="s">
        <v>562</v>
      </c>
      <c r="N149" s="208"/>
      <c r="O149" s="355" t="s">
        <v>77</v>
      </c>
    </row>
    <row r="150" spans="1:15" ht="12.75" customHeight="1">
      <c r="A150" s="82">
        <v>7</v>
      </c>
      <c r="B150" s="137" t="s">
        <v>243</v>
      </c>
      <c r="C150" s="27" t="s">
        <v>9</v>
      </c>
      <c r="D150" s="18">
        <v>2</v>
      </c>
      <c r="E150" s="158" t="s">
        <v>492</v>
      </c>
      <c r="F150" s="171">
        <v>161.29</v>
      </c>
      <c r="G150" s="174">
        <f t="shared" si="18"/>
        <v>35.84222222222222</v>
      </c>
      <c r="H150" s="171">
        <f t="shared" si="19"/>
        <v>199.9996</v>
      </c>
      <c r="I150" s="171">
        <f t="shared" si="20"/>
        <v>44.44435555555555</v>
      </c>
      <c r="J150" s="186" t="s">
        <v>71</v>
      </c>
      <c r="K150" s="13" t="s">
        <v>76</v>
      </c>
      <c r="L150" s="207" t="s">
        <v>559</v>
      </c>
      <c r="M150" s="208" t="s">
        <v>562</v>
      </c>
      <c r="N150" s="208"/>
      <c r="O150" s="355" t="s">
        <v>77</v>
      </c>
    </row>
    <row r="151" spans="1:15" ht="12.75" customHeight="1">
      <c r="A151" s="82">
        <v>8</v>
      </c>
      <c r="B151" s="137" t="s">
        <v>487</v>
      </c>
      <c r="C151" s="27" t="s">
        <v>9</v>
      </c>
      <c r="D151" s="18">
        <v>2</v>
      </c>
      <c r="E151" s="158" t="s">
        <v>488</v>
      </c>
      <c r="F151" s="171">
        <v>96.78</v>
      </c>
      <c r="G151" s="174">
        <f t="shared" si="18"/>
        <v>21.506666666666668</v>
      </c>
      <c r="H151" s="171">
        <f t="shared" si="19"/>
        <v>120.0072</v>
      </c>
      <c r="I151" s="171">
        <f t="shared" si="20"/>
        <v>26.668266666666668</v>
      </c>
      <c r="J151" s="186" t="s">
        <v>71</v>
      </c>
      <c r="K151" s="13" t="s">
        <v>76</v>
      </c>
      <c r="L151" s="207" t="s">
        <v>559</v>
      </c>
      <c r="M151" s="208" t="s">
        <v>562</v>
      </c>
      <c r="N151" s="208"/>
      <c r="O151" s="355" t="s">
        <v>77</v>
      </c>
    </row>
    <row r="152" spans="1:15" ht="12.75" customHeight="1">
      <c r="A152" s="83">
        <v>9</v>
      </c>
      <c r="B152" s="128" t="s">
        <v>484</v>
      </c>
      <c r="C152" s="27" t="s">
        <v>9</v>
      </c>
      <c r="D152" s="18">
        <v>2</v>
      </c>
      <c r="E152" s="199" t="s">
        <v>489</v>
      </c>
      <c r="F152" s="173">
        <v>80.65</v>
      </c>
      <c r="G152" s="174">
        <f t="shared" si="18"/>
        <v>17.922222222222224</v>
      </c>
      <c r="H152" s="171">
        <f t="shared" si="19"/>
        <v>100.006</v>
      </c>
      <c r="I152" s="171">
        <f t="shared" si="20"/>
        <v>22.223555555555556</v>
      </c>
      <c r="J152" s="186" t="s">
        <v>71</v>
      </c>
      <c r="K152" s="13" t="s">
        <v>76</v>
      </c>
      <c r="L152" s="207" t="s">
        <v>559</v>
      </c>
      <c r="M152" s="208" t="s">
        <v>562</v>
      </c>
      <c r="N152" s="208"/>
      <c r="O152" s="355" t="s">
        <v>77</v>
      </c>
    </row>
    <row r="153" spans="1:15" ht="12.75" customHeight="1">
      <c r="A153" s="82">
        <v>10</v>
      </c>
      <c r="B153" s="129" t="s">
        <v>485</v>
      </c>
      <c r="C153" s="27" t="s">
        <v>9</v>
      </c>
      <c r="D153" s="18">
        <v>2</v>
      </c>
      <c r="E153" s="199" t="s">
        <v>490</v>
      </c>
      <c r="F153" s="171">
        <v>161.29</v>
      </c>
      <c r="G153" s="174">
        <f t="shared" si="18"/>
        <v>35.84222222222222</v>
      </c>
      <c r="H153" s="171">
        <f t="shared" si="19"/>
        <v>199.9996</v>
      </c>
      <c r="I153" s="171">
        <f t="shared" si="20"/>
        <v>44.44435555555555</v>
      </c>
      <c r="J153" s="186" t="s">
        <v>71</v>
      </c>
      <c r="K153" s="13" t="s">
        <v>76</v>
      </c>
      <c r="L153" s="207" t="s">
        <v>559</v>
      </c>
      <c r="M153" s="208" t="s">
        <v>562</v>
      </c>
      <c r="N153" s="208"/>
      <c r="O153" s="355" t="s">
        <v>77</v>
      </c>
    </row>
    <row r="154" spans="1:15" ht="12.75" customHeight="1">
      <c r="A154" s="82">
        <v>11</v>
      </c>
      <c r="B154" s="137" t="s">
        <v>486</v>
      </c>
      <c r="C154" s="27" t="s">
        <v>9</v>
      </c>
      <c r="D154" s="18">
        <v>2</v>
      </c>
      <c r="E154" s="199" t="s">
        <v>491</v>
      </c>
      <c r="F154" s="173">
        <v>80.64</v>
      </c>
      <c r="G154" s="174">
        <f t="shared" si="18"/>
        <v>17.92</v>
      </c>
      <c r="H154" s="171">
        <f t="shared" si="19"/>
        <v>99.9936</v>
      </c>
      <c r="I154" s="171">
        <f t="shared" si="20"/>
        <v>22.2208</v>
      </c>
      <c r="J154" s="186" t="s">
        <v>71</v>
      </c>
      <c r="K154" s="13" t="s">
        <v>76</v>
      </c>
      <c r="L154" s="207" t="s">
        <v>559</v>
      </c>
      <c r="M154" s="208" t="s">
        <v>562</v>
      </c>
      <c r="N154" s="208"/>
      <c r="O154" s="355" t="s">
        <v>77</v>
      </c>
    </row>
    <row r="155" spans="1:15" ht="12.75" customHeight="1">
      <c r="A155" s="83">
        <v>12</v>
      </c>
      <c r="B155" s="128" t="s">
        <v>512</v>
      </c>
      <c r="C155" s="27" t="s">
        <v>9</v>
      </c>
      <c r="D155" s="14">
        <v>5</v>
      </c>
      <c r="E155" s="158" t="s">
        <v>492</v>
      </c>
      <c r="F155" s="173">
        <v>322.58</v>
      </c>
      <c r="G155" s="173">
        <f t="shared" si="18"/>
        <v>71.68444444444444</v>
      </c>
      <c r="H155" s="173">
        <f t="shared" si="19"/>
        <v>399.9992</v>
      </c>
      <c r="I155" s="173">
        <f t="shared" si="20"/>
        <v>88.8887111111111</v>
      </c>
      <c r="J155" s="243" t="s">
        <v>71</v>
      </c>
      <c r="K155" s="245" t="s">
        <v>76</v>
      </c>
      <c r="L155" s="207" t="s">
        <v>559</v>
      </c>
      <c r="M155" s="208" t="s">
        <v>562</v>
      </c>
      <c r="N155" s="208"/>
      <c r="O155" s="365" t="s">
        <v>77</v>
      </c>
    </row>
    <row r="156" spans="1:15" ht="12.75" customHeight="1">
      <c r="A156" s="83">
        <v>13</v>
      </c>
      <c r="B156" s="128" t="s">
        <v>244</v>
      </c>
      <c r="C156" s="27" t="s">
        <v>9</v>
      </c>
      <c r="D156" s="14">
        <v>10</v>
      </c>
      <c r="E156" s="158" t="s">
        <v>492</v>
      </c>
      <c r="F156" s="173">
        <v>80.64</v>
      </c>
      <c r="G156" s="173">
        <f t="shared" si="18"/>
        <v>17.92</v>
      </c>
      <c r="H156" s="173">
        <f t="shared" si="19"/>
        <v>99.9936</v>
      </c>
      <c r="I156" s="173">
        <f t="shared" si="20"/>
        <v>22.2208</v>
      </c>
      <c r="J156" s="243" t="s">
        <v>71</v>
      </c>
      <c r="K156" s="245" t="s">
        <v>76</v>
      </c>
      <c r="L156" s="207" t="s">
        <v>559</v>
      </c>
      <c r="M156" s="208" t="s">
        <v>562</v>
      </c>
      <c r="N156" s="208"/>
      <c r="O156" s="365" t="s">
        <v>77</v>
      </c>
    </row>
    <row r="157" spans="1:15" ht="12.75" customHeight="1">
      <c r="A157" s="83">
        <v>14</v>
      </c>
      <c r="B157" s="128" t="s">
        <v>202</v>
      </c>
      <c r="C157" s="27" t="s">
        <v>9</v>
      </c>
      <c r="D157" s="14">
        <v>12</v>
      </c>
      <c r="E157" s="156" t="s">
        <v>203</v>
      </c>
      <c r="F157" s="173">
        <v>1338.71</v>
      </c>
      <c r="G157" s="173">
        <f t="shared" si="18"/>
        <v>297.49111111111114</v>
      </c>
      <c r="H157" s="173">
        <f t="shared" si="19"/>
        <v>1660.0004000000001</v>
      </c>
      <c r="I157" s="173">
        <f t="shared" si="20"/>
        <v>368.8889777777778</v>
      </c>
      <c r="J157" s="243" t="s">
        <v>71</v>
      </c>
      <c r="K157" s="245" t="s">
        <v>76</v>
      </c>
      <c r="L157" s="207" t="s">
        <v>559</v>
      </c>
      <c r="M157" s="208" t="s">
        <v>562</v>
      </c>
      <c r="N157" s="208"/>
      <c r="O157" s="365" t="s">
        <v>77</v>
      </c>
    </row>
    <row r="158" spans="1:15" ht="12.75" customHeight="1">
      <c r="A158" s="83">
        <v>15</v>
      </c>
      <c r="B158" s="128" t="s">
        <v>22</v>
      </c>
      <c r="C158" s="27" t="s">
        <v>83</v>
      </c>
      <c r="D158" s="14">
        <v>2</v>
      </c>
      <c r="E158" s="156" t="s">
        <v>187</v>
      </c>
      <c r="F158" s="173">
        <v>322.58</v>
      </c>
      <c r="G158" s="173">
        <f t="shared" si="18"/>
        <v>71.68444444444444</v>
      </c>
      <c r="H158" s="173">
        <f t="shared" si="19"/>
        <v>399.9992</v>
      </c>
      <c r="I158" s="173">
        <f t="shared" si="20"/>
        <v>88.8887111111111</v>
      </c>
      <c r="J158" s="243" t="s">
        <v>71</v>
      </c>
      <c r="K158" s="245" t="s">
        <v>76</v>
      </c>
      <c r="L158" s="207" t="s">
        <v>559</v>
      </c>
      <c r="M158" s="208" t="s">
        <v>562</v>
      </c>
      <c r="N158" s="208"/>
      <c r="O158" s="365" t="s">
        <v>77</v>
      </c>
    </row>
    <row r="159" spans="1:15" ht="12.75" customHeight="1" thickBot="1">
      <c r="A159" s="87"/>
      <c r="B159" s="139"/>
      <c r="C159" s="28"/>
      <c r="D159" s="18"/>
      <c r="E159" s="46"/>
      <c r="F159" s="46"/>
      <c r="G159" s="46"/>
      <c r="H159" s="317">
        <f>SUM(H144:H158)</f>
        <v>5200.0019999999995</v>
      </c>
      <c r="I159" s="46"/>
      <c r="J159" s="195"/>
      <c r="K159" s="13"/>
      <c r="L159" s="207"/>
      <c r="M159" s="208"/>
      <c r="N159" s="208"/>
      <c r="O159" s="355"/>
    </row>
    <row r="160" spans="1:15" ht="12.75" customHeight="1" thickBot="1">
      <c r="A160" s="111" t="s">
        <v>32</v>
      </c>
      <c r="B160" s="140"/>
      <c r="C160" s="112"/>
      <c r="D160" s="112"/>
      <c r="E160" s="112"/>
      <c r="F160" s="112"/>
      <c r="G160" s="112"/>
      <c r="H160" s="112"/>
      <c r="I160" s="112"/>
      <c r="J160" s="196"/>
      <c r="K160" s="112"/>
      <c r="L160" s="112"/>
      <c r="M160" s="112"/>
      <c r="N160" s="112"/>
      <c r="O160" s="218"/>
    </row>
    <row r="161" spans="1:15" ht="12.75" customHeight="1">
      <c r="A161" s="82">
        <v>1</v>
      </c>
      <c r="B161" s="268" t="s">
        <v>111</v>
      </c>
      <c r="C161" s="47" t="s">
        <v>9</v>
      </c>
      <c r="D161" s="16">
        <v>1</v>
      </c>
      <c r="E161" s="164" t="s">
        <v>113</v>
      </c>
      <c r="F161" s="171">
        <v>16129.03</v>
      </c>
      <c r="G161" s="173">
        <f>F161/4.5</f>
        <v>3584.228888888889</v>
      </c>
      <c r="H161" s="171">
        <f aca="true" t="shared" si="21" ref="H161:I164">F161*1.24</f>
        <v>19999.9972</v>
      </c>
      <c r="I161" s="171">
        <f t="shared" si="21"/>
        <v>4444.4438222222225</v>
      </c>
      <c r="J161" s="186" t="s">
        <v>71</v>
      </c>
      <c r="K161" s="230" t="s">
        <v>75</v>
      </c>
      <c r="L161" s="207" t="s">
        <v>559</v>
      </c>
      <c r="M161" s="208" t="s">
        <v>562</v>
      </c>
      <c r="N161" s="208"/>
      <c r="O161" s="355" t="s">
        <v>77</v>
      </c>
    </row>
    <row r="162" spans="1:15" ht="12.75" customHeight="1">
      <c r="A162" s="82">
        <v>2</v>
      </c>
      <c r="B162" s="266" t="s">
        <v>112</v>
      </c>
      <c r="C162" s="47" t="s">
        <v>9</v>
      </c>
      <c r="D162" s="16">
        <v>1</v>
      </c>
      <c r="E162" s="164" t="s">
        <v>114</v>
      </c>
      <c r="F162" s="171">
        <v>14516.13</v>
      </c>
      <c r="G162" s="173">
        <f>F162/4.5</f>
        <v>3225.8066666666664</v>
      </c>
      <c r="H162" s="171">
        <f t="shared" si="21"/>
        <v>18000.0012</v>
      </c>
      <c r="I162" s="171">
        <f t="shared" si="21"/>
        <v>4000.0002666666664</v>
      </c>
      <c r="J162" s="186" t="s">
        <v>71</v>
      </c>
      <c r="K162" s="230" t="s">
        <v>75</v>
      </c>
      <c r="L162" s="207" t="s">
        <v>559</v>
      </c>
      <c r="M162" s="208" t="s">
        <v>562</v>
      </c>
      <c r="N162" s="208"/>
      <c r="O162" s="355" t="s">
        <v>77</v>
      </c>
    </row>
    <row r="163" spans="1:15" ht="11.25" customHeight="1">
      <c r="A163" s="82">
        <v>3</v>
      </c>
      <c r="B163" s="141" t="s">
        <v>494</v>
      </c>
      <c r="C163" s="47" t="s">
        <v>9</v>
      </c>
      <c r="D163" s="16">
        <v>1</v>
      </c>
      <c r="E163" s="164" t="s">
        <v>115</v>
      </c>
      <c r="F163" s="171">
        <v>9516.13</v>
      </c>
      <c r="G163" s="173">
        <f>F163/4.5</f>
        <v>2114.6955555555555</v>
      </c>
      <c r="H163" s="171">
        <f t="shared" si="21"/>
        <v>11800.001199999999</v>
      </c>
      <c r="I163" s="171">
        <f t="shared" si="21"/>
        <v>2622.2224888888886</v>
      </c>
      <c r="J163" s="186" t="s">
        <v>71</v>
      </c>
      <c r="K163" s="230" t="s">
        <v>75</v>
      </c>
      <c r="L163" s="207" t="s">
        <v>559</v>
      </c>
      <c r="M163" s="208" t="s">
        <v>562</v>
      </c>
      <c r="N163" s="208"/>
      <c r="O163" s="355" t="s">
        <v>77</v>
      </c>
    </row>
    <row r="164" spans="1:15" ht="11.25" customHeight="1">
      <c r="A164" s="83">
        <v>4</v>
      </c>
      <c r="B164" s="266" t="s">
        <v>90</v>
      </c>
      <c r="C164" s="47" t="s">
        <v>9</v>
      </c>
      <c r="D164" s="16">
        <v>1</v>
      </c>
      <c r="E164" s="164" t="s">
        <v>170</v>
      </c>
      <c r="F164" s="16">
        <v>241.94</v>
      </c>
      <c r="G164" s="173">
        <f>F164/4.5</f>
        <v>53.76444444444444</v>
      </c>
      <c r="H164" s="171">
        <f t="shared" si="21"/>
        <v>300.0056</v>
      </c>
      <c r="I164" s="171">
        <f t="shared" si="21"/>
        <v>66.66791111111111</v>
      </c>
      <c r="J164" s="186" t="s">
        <v>71</v>
      </c>
      <c r="K164" s="230" t="s">
        <v>75</v>
      </c>
      <c r="L164" s="207" t="s">
        <v>559</v>
      </c>
      <c r="M164" s="208" t="s">
        <v>562</v>
      </c>
      <c r="N164" s="208"/>
      <c r="O164" s="355" t="s">
        <v>77</v>
      </c>
    </row>
    <row r="165" spans="1:15" ht="11.25" customHeight="1" thickBot="1">
      <c r="A165" s="86"/>
      <c r="B165" s="366"/>
      <c r="C165" s="50"/>
      <c r="D165" s="51"/>
      <c r="E165" s="49"/>
      <c r="F165" s="51"/>
      <c r="G165" s="51"/>
      <c r="H165" s="318">
        <f>SUM(H161:H164)</f>
        <v>50100.00519999999</v>
      </c>
      <c r="I165" s="51"/>
      <c r="J165" s="197"/>
      <c r="K165" s="52"/>
      <c r="L165" s="49"/>
      <c r="M165" s="49"/>
      <c r="N165" s="49"/>
      <c r="O165" s="219"/>
    </row>
    <row r="166" spans="1:15" ht="12.75" customHeight="1" thickBot="1">
      <c r="A166" s="99" t="s">
        <v>33</v>
      </c>
      <c r="B166" s="136"/>
      <c r="C166" s="100"/>
      <c r="D166" s="100"/>
      <c r="E166" s="100"/>
      <c r="F166" s="100"/>
      <c r="G166" s="100"/>
      <c r="H166" s="100"/>
      <c r="I166" s="100"/>
      <c r="J166" s="194"/>
      <c r="K166" s="100"/>
      <c r="L166" s="100"/>
      <c r="M166" s="100"/>
      <c r="N166" s="100"/>
      <c r="O166" s="216"/>
    </row>
    <row r="167" spans="1:15" ht="16.5" customHeight="1">
      <c r="A167" s="339">
        <v>1</v>
      </c>
      <c r="B167" s="268" t="s">
        <v>520</v>
      </c>
      <c r="C167" s="38" t="s">
        <v>9</v>
      </c>
      <c r="D167" s="14">
        <v>1</v>
      </c>
      <c r="E167" s="160" t="s">
        <v>171</v>
      </c>
      <c r="F167" s="171">
        <v>9677.42</v>
      </c>
      <c r="G167" s="171">
        <f aca="true" t="shared" si="22" ref="G167:G207">F167/4.5</f>
        <v>2150.5377777777776</v>
      </c>
      <c r="H167" s="171">
        <f aca="true" t="shared" si="23" ref="H167:H207">F167*1.24</f>
        <v>12000.0008</v>
      </c>
      <c r="I167" s="171">
        <f aca="true" t="shared" si="24" ref="I167:I207">G167*1.24</f>
        <v>2666.666844444444</v>
      </c>
      <c r="J167" s="186" t="s">
        <v>71</v>
      </c>
      <c r="K167" s="230" t="s">
        <v>75</v>
      </c>
      <c r="L167" s="207" t="s">
        <v>559</v>
      </c>
      <c r="M167" s="208" t="s">
        <v>562</v>
      </c>
      <c r="N167" s="208"/>
      <c r="O167" s="355" t="s">
        <v>77</v>
      </c>
    </row>
    <row r="168" spans="1:15" ht="23.25" customHeight="1">
      <c r="A168" s="340">
        <v>2</v>
      </c>
      <c r="B168" s="268" t="s">
        <v>521</v>
      </c>
      <c r="C168" s="19" t="s">
        <v>9</v>
      </c>
      <c r="D168" s="21">
        <v>1</v>
      </c>
      <c r="E168" s="162" t="s">
        <v>172</v>
      </c>
      <c r="F168" s="171">
        <v>7258.07</v>
      </c>
      <c r="G168" s="171">
        <f t="shared" si="22"/>
        <v>1612.9044444444444</v>
      </c>
      <c r="H168" s="171">
        <f t="shared" si="23"/>
        <v>9000.0068</v>
      </c>
      <c r="I168" s="171">
        <f t="shared" si="24"/>
        <v>2000.001511111111</v>
      </c>
      <c r="J168" s="186" t="s">
        <v>71</v>
      </c>
      <c r="K168" s="230" t="s">
        <v>75</v>
      </c>
      <c r="L168" s="207" t="s">
        <v>559</v>
      </c>
      <c r="M168" s="208" t="s">
        <v>562</v>
      </c>
      <c r="N168" s="208"/>
      <c r="O168" s="355" t="s">
        <v>77</v>
      </c>
    </row>
    <row r="169" spans="1:15" ht="12.75" customHeight="1">
      <c r="A169" s="340">
        <v>3</v>
      </c>
      <c r="B169" s="266" t="s">
        <v>173</v>
      </c>
      <c r="C169" s="23" t="s">
        <v>9</v>
      </c>
      <c r="D169" s="17">
        <v>2</v>
      </c>
      <c r="E169" s="162" t="s">
        <v>174</v>
      </c>
      <c r="F169" s="171">
        <v>60483.87</v>
      </c>
      <c r="G169" s="171">
        <f t="shared" si="22"/>
        <v>13440.86</v>
      </c>
      <c r="H169" s="171">
        <f t="shared" si="23"/>
        <v>74999.9988</v>
      </c>
      <c r="I169" s="171">
        <f t="shared" si="24"/>
        <v>16666.666400000002</v>
      </c>
      <c r="J169" s="186" t="s">
        <v>71</v>
      </c>
      <c r="K169" s="230" t="s">
        <v>75</v>
      </c>
      <c r="L169" s="207" t="s">
        <v>559</v>
      </c>
      <c r="M169" s="208" t="s">
        <v>562</v>
      </c>
      <c r="N169" s="208"/>
      <c r="O169" s="355" t="s">
        <v>77</v>
      </c>
    </row>
    <row r="170" spans="1:15" ht="22.5" customHeight="1">
      <c r="A170" s="340">
        <v>4</v>
      </c>
      <c r="B170" s="268" t="s">
        <v>175</v>
      </c>
      <c r="C170" s="23" t="s">
        <v>9</v>
      </c>
      <c r="D170" s="10">
        <v>1</v>
      </c>
      <c r="E170" s="161" t="s">
        <v>176</v>
      </c>
      <c r="F170" s="171">
        <v>4032.26</v>
      </c>
      <c r="G170" s="171">
        <f t="shared" si="22"/>
        <v>896.0577777777778</v>
      </c>
      <c r="H170" s="171">
        <f t="shared" si="23"/>
        <v>5000.0024</v>
      </c>
      <c r="I170" s="171">
        <f t="shared" si="24"/>
        <v>1111.1116444444444</v>
      </c>
      <c r="J170" s="186" t="s">
        <v>71</v>
      </c>
      <c r="K170" s="230" t="s">
        <v>75</v>
      </c>
      <c r="L170" s="207" t="s">
        <v>559</v>
      </c>
      <c r="M170" s="208" t="s">
        <v>562</v>
      </c>
      <c r="N170" s="208"/>
      <c r="O170" s="355" t="s">
        <v>77</v>
      </c>
    </row>
    <row r="171" spans="1:15" ht="33" customHeight="1">
      <c r="A171" s="340">
        <v>5</v>
      </c>
      <c r="B171" s="142" t="s">
        <v>177</v>
      </c>
      <c r="C171" s="23" t="s">
        <v>9</v>
      </c>
      <c r="D171" s="10">
        <v>1</v>
      </c>
      <c r="E171" s="161" t="s">
        <v>178</v>
      </c>
      <c r="F171" s="171">
        <v>5645.16</v>
      </c>
      <c r="G171" s="171">
        <f t="shared" si="22"/>
        <v>1254.48</v>
      </c>
      <c r="H171" s="171">
        <f t="shared" si="23"/>
        <v>6999.9983999999995</v>
      </c>
      <c r="I171" s="171">
        <f t="shared" si="24"/>
        <v>1555.5552</v>
      </c>
      <c r="J171" s="186" t="s">
        <v>71</v>
      </c>
      <c r="K171" s="230" t="s">
        <v>75</v>
      </c>
      <c r="L171" s="207" t="s">
        <v>559</v>
      </c>
      <c r="M171" s="208" t="s">
        <v>562</v>
      </c>
      <c r="N171" s="208"/>
      <c r="O171" s="355" t="s">
        <v>77</v>
      </c>
    </row>
    <row r="172" spans="1:15" ht="12.75" customHeight="1">
      <c r="A172" s="340">
        <v>6</v>
      </c>
      <c r="B172" s="268" t="s">
        <v>186</v>
      </c>
      <c r="C172" s="23" t="s">
        <v>9</v>
      </c>
      <c r="D172" s="20">
        <v>3</v>
      </c>
      <c r="E172" s="160" t="s">
        <v>179</v>
      </c>
      <c r="F172" s="173">
        <v>40322.58</v>
      </c>
      <c r="G172" s="173">
        <f t="shared" si="22"/>
        <v>8960.573333333334</v>
      </c>
      <c r="H172" s="171">
        <f t="shared" si="23"/>
        <v>49999.9992</v>
      </c>
      <c r="I172" s="173">
        <f t="shared" si="24"/>
        <v>11111.110933333333</v>
      </c>
      <c r="J172" s="243" t="s">
        <v>71</v>
      </c>
      <c r="K172" s="230" t="s">
        <v>75</v>
      </c>
      <c r="L172" s="207" t="s">
        <v>559</v>
      </c>
      <c r="M172" s="208" t="s">
        <v>562</v>
      </c>
      <c r="N172" s="208"/>
      <c r="O172" s="355" t="s">
        <v>77</v>
      </c>
    </row>
    <row r="173" spans="1:15" ht="12.75" customHeight="1">
      <c r="A173" s="340">
        <v>7</v>
      </c>
      <c r="B173" s="142" t="s">
        <v>180</v>
      </c>
      <c r="C173" s="19" t="s">
        <v>9</v>
      </c>
      <c r="D173" s="10">
        <v>1</v>
      </c>
      <c r="E173" s="161" t="s">
        <v>181</v>
      </c>
      <c r="F173" s="171">
        <v>4032.26</v>
      </c>
      <c r="G173" s="171">
        <f t="shared" si="22"/>
        <v>896.0577777777778</v>
      </c>
      <c r="H173" s="171">
        <f t="shared" si="23"/>
        <v>5000.0024</v>
      </c>
      <c r="I173" s="171">
        <f t="shared" si="24"/>
        <v>1111.1116444444444</v>
      </c>
      <c r="J173" s="186" t="s">
        <v>71</v>
      </c>
      <c r="K173" s="269" t="s">
        <v>75</v>
      </c>
      <c r="L173" s="207" t="s">
        <v>559</v>
      </c>
      <c r="M173" s="208" t="s">
        <v>562</v>
      </c>
      <c r="N173" s="208"/>
      <c r="O173" s="355" t="s">
        <v>77</v>
      </c>
    </row>
    <row r="174" spans="1:15" ht="13.5" customHeight="1">
      <c r="A174" s="340">
        <v>8</v>
      </c>
      <c r="B174" s="266" t="s">
        <v>522</v>
      </c>
      <c r="C174" s="23" t="s">
        <v>9</v>
      </c>
      <c r="D174" s="10">
        <v>1</v>
      </c>
      <c r="E174" s="161" t="s">
        <v>182</v>
      </c>
      <c r="F174" s="171">
        <v>4032.26</v>
      </c>
      <c r="G174" s="171">
        <f t="shared" si="22"/>
        <v>896.0577777777778</v>
      </c>
      <c r="H174" s="171">
        <f t="shared" si="23"/>
        <v>5000.0024</v>
      </c>
      <c r="I174" s="171">
        <f t="shared" si="24"/>
        <v>1111.1116444444444</v>
      </c>
      <c r="J174" s="186" t="s">
        <v>71</v>
      </c>
      <c r="K174" s="230" t="s">
        <v>75</v>
      </c>
      <c r="L174" s="207" t="s">
        <v>559</v>
      </c>
      <c r="M174" s="208" t="s">
        <v>562</v>
      </c>
      <c r="N174" s="208"/>
      <c r="O174" s="355" t="s">
        <v>77</v>
      </c>
    </row>
    <row r="175" spans="1:15" ht="15" customHeight="1">
      <c r="A175" s="340">
        <v>9</v>
      </c>
      <c r="B175" s="266" t="s">
        <v>183</v>
      </c>
      <c r="C175" s="23" t="s">
        <v>9</v>
      </c>
      <c r="D175" s="10">
        <v>1</v>
      </c>
      <c r="E175" s="161" t="s">
        <v>184</v>
      </c>
      <c r="F175" s="171">
        <v>6451.61</v>
      </c>
      <c r="G175" s="171">
        <f t="shared" si="22"/>
        <v>1433.691111111111</v>
      </c>
      <c r="H175" s="171">
        <f t="shared" si="23"/>
        <v>7999.996399999999</v>
      </c>
      <c r="I175" s="171">
        <f t="shared" si="24"/>
        <v>1777.7769777777776</v>
      </c>
      <c r="J175" s="186" t="s">
        <v>71</v>
      </c>
      <c r="K175" s="230" t="s">
        <v>75</v>
      </c>
      <c r="L175" s="207" t="s">
        <v>559</v>
      </c>
      <c r="M175" s="208" t="s">
        <v>562</v>
      </c>
      <c r="N175" s="233"/>
      <c r="O175" s="355" t="s">
        <v>77</v>
      </c>
    </row>
    <row r="176" spans="1:15" ht="15" customHeight="1">
      <c r="A176" s="340">
        <v>10</v>
      </c>
      <c r="B176" s="266" t="s">
        <v>530</v>
      </c>
      <c r="C176" s="23" t="s">
        <v>9</v>
      </c>
      <c r="D176" s="10">
        <v>1</v>
      </c>
      <c r="E176" s="161" t="s">
        <v>531</v>
      </c>
      <c r="F176" s="171">
        <v>8064.52</v>
      </c>
      <c r="G176" s="171">
        <f t="shared" si="22"/>
        <v>1792.1155555555556</v>
      </c>
      <c r="H176" s="171">
        <f t="shared" si="23"/>
        <v>10000.0048</v>
      </c>
      <c r="I176" s="171">
        <f t="shared" si="24"/>
        <v>2222.223288888889</v>
      </c>
      <c r="J176" s="186" t="s">
        <v>71</v>
      </c>
      <c r="K176" s="230" t="s">
        <v>75</v>
      </c>
      <c r="L176" s="207" t="s">
        <v>559</v>
      </c>
      <c r="M176" s="208" t="s">
        <v>562</v>
      </c>
      <c r="N176" s="233"/>
      <c r="O176" s="355" t="s">
        <v>77</v>
      </c>
    </row>
    <row r="177" spans="1:15" ht="12.75" customHeight="1">
      <c r="A177" s="340">
        <v>11</v>
      </c>
      <c r="B177" s="268" t="s">
        <v>41</v>
      </c>
      <c r="C177" s="23" t="s">
        <v>9</v>
      </c>
      <c r="D177" s="20">
        <v>1</v>
      </c>
      <c r="E177" s="160" t="s">
        <v>185</v>
      </c>
      <c r="F177" s="171">
        <v>5645.16</v>
      </c>
      <c r="G177" s="171">
        <f t="shared" si="22"/>
        <v>1254.48</v>
      </c>
      <c r="H177" s="171">
        <f t="shared" si="23"/>
        <v>6999.9983999999995</v>
      </c>
      <c r="I177" s="171">
        <f t="shared" si="24"/>
        <v>1555.5552</v>
      </c>
      <c r="J177" s="186" t="s">
        <v>71</v>
      </c>
      <c r="K177" s="230" t="s">
        <v>75</v>
      </c>
      <c r="L177" s="207" t="s">
        <v>559</v>
      </c>
      <c r="M177" s="208" t="s">
        <v>562</v>
      </c>
      <c r="N177" s="208"/>
      <c r="O177" s="355" t="s">
        <v>77</v>
      </c>
    </row>
    <row r="178" spans="1:15" ht="12.75" customHeight="1">
      <c r="A178" s="346">
        <v>12</v>
      </c>
      <c r="B178" s="308" t="s">
        <v>524</v>
      </c>
      <c r="C178" s="19" t="s">
        <v>9</v>
      </c>
      <c r="D178" s="255">
        <v>1</v>
      </c>
      <c r="E178" s="282" t="s">
        <v>525</v>
      </c>
      <c r="F178" s="256">
        <v>806.45</v>
      </c>
      <c r="G178" s="16">
        <f t="shared" si="22"/>
        <v>179.2111111111111</v>
      </c>
      <c r="H178" s="171">
        <f t="shared" si="23"/>
        <v>999.998</v>
      </c>
      <c r="I178" s="171">
        <f t="shared" si="24"/>
        <v>222.22177777777776</v>
      </c>
      <c r="J178" s="186" t="s">
        <v>71</v>
      </c>
      <c r="K178" s="230" t="s">
        <v>75</v>
      </c>
      <c r="L178" s="207" t="s">
        <v>559</v>
      </c>
      <c r="M178" s="208" t="s">
        <v>562</v>
      </c>
      <c r="N178" s="208"/>
      <c r="O178" s="355" t="s">
        <v>77</v>
      </c>
    </row>
    <row r="179" spans="1:15" ht="12.75" customHeight="1">
      <c r="A179" s="346">
        <v>13</v>
      </c>
      <c r="B179" s="308" t="s">
        <v>550</v>
      </c>
      <c r="C179" s="19" t="s">
        <v>9</v>
      </c>
      <c r="D179" s="255">
        <v>1</v>
      </c>
      <c r="E179" s="282" t="s">
        <v>541</v>
      </c>
      <c r="F179" s="256">
        <v>806.45</v>
      </c>
      <c r="G179" s="12">
        <f t="shared" si="22"/>
        <v>179.2111111111111</v>
      </c>
      <c r="H179" s="171">
        <f t="shared" si="23"/>
        <v>999.998</v>
      </c>
      <c r="I179" s="171">
        <f t="shared" si="24"/>
        <v>222.22177777777776</v>
      </c>
      <c r="J179" s="186" t="s">
        <v>71</v>
      </c>
      <c r="K179" s="230" t="s">
        <v>75</v>
      </c>
      <c r="L179" s="207" t="s">
        <v>559</v>
      </c>
      <c r="M179" s="208" t="s">
        <v>562</v>
      </c>
      <c r="N179" s="208"/>
      <c r="O179" s="355" t="s">
        <v>77</v>
      </c>
    </row>
    <row r="180" spans="1:15" ht="12.75" customHeight="1">
      <c r="A180" s="340">
        <v>14</v>
      </c>
      <c r="B180" s="138" t="s">
        <v>12</v>
      </c>
      <c r="C180" s="23" t="s">
        <v>9</v>
      </c>
      <c r="D180" s="10">
        <v>6</v>
      </c>
      <c r="E180" s="161" t="s">
        <v>188</v>
      </c>
      <c r="F180" s="171">
        <v>701.61</v>
      </c>
      <c r="G180" s="171">
        <f t="shared" si="22"/>
        <v>155.91333333333333</v>
      </c>
      <c r="H180" s="171">
        <f t="shared" si="23"/>
        <v>869.9964</v>
      </c>
      <c r="I180" s="171">
        <f t="shared" si="24"/>
        <v>193.33253333333332</v>
      </c>
      <c r="J180" s="186" t="s">
        <v>71</v>
      </c>
      <c r="K180" s="13" t="s">
        <v>76</v>
      </c>
      <c r="L180" s="207" t="s">
        <v>559</v>
      </c>
      <c r="M180" s="208" t="s">
        <v>562</v>
      </c>
      <c r="N180" s="208"/>
      <c r="O180" s="355" t="s">
        <v>77</v>
      </c>
    </row>
    <row r="181" spans="1:15" ht="12.75" customHeight="1">
      <c r="A181" s="340">
        <v>15</v>
      </c>
      <c r="B181" s="138" t="s">
        <v>26</v>
      </c>
      <c r="C181" s="23" t="s">
        <v>9</v>
      </c>
      <c r="D181" s="10">
        <v>20</v>
      </c>
      <c r="E181" s="161" t="s">
        <v>189</v>
      </c>
      <c r="F181" s="171">
        <v>64.52</v>
      </c>
      <c r="G181" s="171">
        <f t="shared" si="22"/>
        <v>14.337777777777777</v>
      </c>
      <c r="H181" s="171">
        <f t="shared" si="23"/>
        <v>80.00479999999999</v>
      </c>
      <c r="I181" s="171">
        <f t="shared" si="24"/>
        <v>17.778844444444445</v>
      </c>
      <c r="J181" s="186" t="s">
        <v>71</v>
      </c>
      <c r="K181" s="13" t="s">
        <v>76</v>
      </c>
      <c r="L181" s="207" t="s">
        <v>559</v>
      </c>
      <c r="M181" s="208" t="s">
        <v>562</v>
      </c>
      <c r="N181" s="208"/>
      <c r="O181" s="355" t="s">
        <v>77</v>
      </c>
    </row>
    <row r="182" spans="1:15" ht="12.75" customHeight="1">
      <c r="A182" s="340">
        <v>16</v>
      </c>
      <c r="B182" s="138" t="s">
        <v>190</v>
      </c>
      <c r="C182" s="23" t="s">
        <v>9</v>
      </c>
      <c r="D182" s="10">
        <v>5</v>
      </c>
      <c r="E182" s="161" t="s">
        <v>191</v>
      </c>
      <c r="F182" s="171">
        <v>12.1</v>
      </c>
      <c r="G182" s="171">
        <f t="shared" si="22"/>
        <v>2.6888888888888887</v>
      </c>
      <c r="H182" s="171">
        <f t="shared" si="23"/>
        <v>15.004</v>
      </c>
      <c r="I182" s="171">
        <f t="shared" si="24"/>
        <v>3.334222222222222</v>
      </c>
      <c r="J182" s="186" t="s">
        <v>71</v>
      </c>
      <c r="K182" s="13" t="s">
        <v>76</v>
      </c>
      <c r="L182" s="207" t="s">
        <v>559</v>
      </c>
      <c r="M182" s="208" t="s">
        <v>562</v>
      </c>
      <c r="N182" s="208"/>
      <c r="O182" s="355" t="s">
        <v>77</v>
      </c>
    </row>
    <row r="183" spans="1:15" ht="12.75" customHeight="1">
      <c r="A183" s="340">
        <v>17</v>
      </c>
      <c r="B183" s="138" t="s">
        <v>14</v>
      </c>
      <c r="C183" s="11" t="s">
        <v>9</v>
      </c>
      <c r="D183" s="10">
        <v>20</v>
      </c>
      <c r="E183" s="161" t="s">
        <v>192</v>
      </c>
      <c r="F183" s="171">
        <v>161.29</v>
      </c>
      <c r="G183" s="171">
        <f t="shared" si="22"/>
        <v>35.84222222222222</v>
      </c>
      <c r="H183" s="171">
        <f t="shared" si="23"/>
        <v>199.9996</v>
      </c>
      <c r="I183" s="171">
        <f t="shared" si="24"/>
        <v>44.44435555555555</v>
      </c>
      <c r="J183" s="186" t="s">
        <v>71</v>
      </c>
      <c r="K183" s="13" t="s">
        <v>76</v>
      </c>
      <c r="L183" s="207" t="s">
        <v>559</v>
      </c>
      <c r="M183" s="208" t="s">
        <v>562</v>
      </c>
      <c r="N183" s="208"/>
      <c r="O183" s="355" t="s">
        <v>77</v>
      </c>
    </row>
    <row r="184" spans="1:15" ht="12.75" customHeight="1">
      <c r="A184" s="340">
        <v>18</v>
      </c>
      <c r="B184" s="138" t="s">
        <v>232</v>
      </c>
      <c r="C184" s="11" t="s">
        <v>9</v>
      </c>
      <c r="D184" s="10">
        <v>15</v>
      </c>
      <c r="E184" s="161" t="s">
        <v>233</v>
      </c>
      <c r="F184" s="171">
        <v>64.52</v>
      </c>
      <c r="G184" s="171">
        <f t="shared" si="22"/>
        <v>14.337777777777777</v>
      </c>
      <c r="H184" s="171">
        <f t="shared" si="23"/>
        <v>80.00479999999999</v>
      </c>
      <c r="I184" s="171">
        <f t="shared" si="24"/>
        <v>17.778844444444445</v>
      </c>
      <c r="J184" s="186" t="s">
        <v>71</v>
      </c>
      <c r="K184" s="13" t="s">
        <v>76</v>
      </c>
      <c r="L184" s="207" t="s">
        <v>559</v>
      </c>
      <c r="M184" s="208" t="s">
        <v>562</v>
      </c>
      <c r="N184" s="208"/>
      <c r="O184" s="355" t="s">
        <v>77</v>
      </c>
    </row>
    <row r="185" spans="1:15" ht="12.75" customHeight="1">
      <c r="A185" s="340">
        <v>19</v>
      </c>
      <c r="B185" s="128" t="s">
        <v>53</v>
      </c>
      <c r="C185" s="15" t="s">
        <v>9</v>
      </c>
      <c r="D185" s="14">
        <v>5</v>
      </c>
      <c r="E185" s="156" t="s">
        <v>193</v>
      </c>
      <c r="F185" s="171">
        <v>322.58</v>
      </c>
      <c r="G185" s="171">
        <f t="shared" si="22"/>
        <v>71.68444444444444</v>
      </c>
      <c r="H185" s="171">
        <f t="shared" si="23"/>
        <v>399.9992</v>
      </c>
      <c r="I185" s="171">
        <f t="shared" si="24"/>
        <v>88.8887111111111</v>
      </c>
      <c r="J185" s="186" t="s">
        <v>71</v>
      </c>
      <c r="K185" s="13" t="s">
        <v>76</v>
      </c>
      <c r="L185" s="207" t="s">
        <v>559</v>
      </c>
      <c r="M185" s="208" t="s">
        <v>562</v>
      </c>
      <c r="N185" s="208"/>
      <c r="O185" s="355" t="s">
        <v>77</v>
      </c>
    </row>
    <row r="186" spans="1:15" ht="12.75" customHeight="1">
      <c r="A186" s="340">
        <v>20</v>
      </c>
      <c r="B186" s="128" t="s">
        <v>54</v>
      </c>
      <c r="C186" s="15" t="s">
        <v>9</v>
      </c>
      <c r="D186" s="14">
        <v>10</v>
      </c>
      <c r="E186" s="156" t="s">
        <v>194</v>
      </c>
      <c r="F186" s="171">
        <v>241.94</v>
      </c>
      <c r="G186" s="171">
        <f t="shared" si="22"/>
        <v>53.76444444444444</v>
      </c>
      <c r="H186" s="171">
        <f t="shared" si="23"/>
        <v>300.0056</v>
      </c>
      <c r="I186" s="171">
        <f t="shared" si="24"/>
        <v>66.66791111111111</v>
      </c>
      <c r="J186" s="186" t="s">
        <v>71</v>
      </c>
      <c r="K186" s="13" t="s">
        <v>76</v>
      </c>
      <c r="L186" s="207" t="s">
        <v>559</v>
      </c>
      <c r="M186" s="208" t="s">
        <v>562</v>
      </c>
      <c r="N186" s="208"/>
      <c r="O186" s="355" t="s">
        <v>77</v>
      </c>
    </row>
    <row r="187" spans="1:15" ht="12.75" customHeight="1">
      <c r="A187" s="340">
        <v>21</v>
      </c>
      <c r="B187" s="128" t="s">
        <v>8</v>
      </c>
      <c r="C187" s="280" t="s">
        <v>9</v>
      </c>
      <c r="D187" s="281">
        <v>5</v>
      </c>
      <c r="E187" s="367" t="s">
        <v>195</v>
      </c>
      <c r="F187" s="171">
        <v>120.97</v>
      </c>
      <c r="G187" s="171">
        <f t="shared" si="22"/>
        <v>26.88222222222222</v>
      </c>
      <c r="H187" s="171">
        <f t="shared" si="23"/>
        <v>150.0028</v>
      </c>
      <c r="I187" s="171">
        <f t="shared" si="24"/>
        <v>33.333955555555555</v>
      </c>
      <c r="J187" s="186" t="s">
        <v>71</v>
      </c>
      <c r="K187" s="13" t="s">
        <v>76</v>
      </c>
      <c r="L187" s="207" t="s">
        <v>559</v>
      </c>
      <c r="M187" s="208" t="s">
        <v>562</v>
      </c>
      <c r="N187" s="208"/>
      <c r="O187" s="355" t="s">
        <v>77</v>
      </c>
    </row>
    <row r="188" spans="1:15" ht="12.75" customHeight="1">
      <c r="A188" s="340">
        <v>22</v>
      </c>
      <c r="B188" s="138" t="s">
        <v>11</v>
      </c>
      <c r="C188" s="280" t="s">
        <v>9</v>
      </c>
      <c r="D188" s="10">
        <v>10</v>
      </c>
      <c r="E188" s="161" t="s">
        <v>196</v>
      </c>
      <c r="F188" s="171">
        <v>64.52</v>
      </c>
      <c r="G188" s="171">
        <f t="shared" si="22"/>
        <v>14.337777777777777</v>
      </c>
      <c r="H188" s="171">
        <f t="shared" si="23"/>
        <v>80.00479999999999</v>
      </c>
      <c r="I188" s="171">
        <f t="shared" si="24"/>
        <v>17.778844444444445</v>
      </c>
      <c r="J188" s="186" t="s">
        <v>71</v>
      </c>
      <c r="K188" s="13" t="s">
        <v>76</v>
      </c>
      <c r="L188" s="207" t="s">
        <v>559</v>
      </c>
      <c r="M188" s="208" t="s">
        <v>562</v>
      </c>
      <c r="N188" s="208"/>
      <c r="O188" s="355" t="s">
        <v>77</v>
      </c>
    </row>
    <row r="189" spans="1:15" ht="12.75" customHeight="1">
      <c r="A189" s="340">
        <v>23</v>
      </c>
      <c r="B189" s="138" t="s">
        <v>20</v>
      </c>
      <c r="C189" s="53" t="s">
        <v>9</v>
      </c>
      <c r="D189" s="10">
        <v>5</v>
      </c>
      <c r="E189" s="161" t="s">
        <v>197</v>
      </c>
      <c r="F189" s="171">
        <v>64.52</v>
      </c>
      <c r="G189" s="171">
        <f t="shared" si="22"/>
        <v>14.337777777777777</v>
      </c>
      <c r="H189" s="171">
        <f t="shared" si="23"/>
        <v>80.00479999999999</v>
      </c>
      <c r="I189" s="171">
        <f t="shared" si="24"/>
        <v>17.778844444444445</v>
      </c>
      <c r="J189" s="186" t="s">
        <v>71</v>
      </c>
      <c r="K189" s="13" t="s">
        <v>76</v>
      </c>
      <c r="L189" s="207" t="s">
        <v>559</v>
      </c>
      <c r="M189" s="208" t="s">
        <v>562</v>
      </c>
      <c r="N189" s="208"/>
      <c r="O189" s="355" t="s">
        <v>77</v>
      </c>
    </row>
    <row r="190" spans="1:15" ht="12.75" customHeight="1">
      <c r="A190" s="340">
        <v>24</v>
      </c>
      <c r="B190" s="128" t="s">
        <v>21</v>
      </c>
      <c r="C190" s="15" t="s">
        <v>5</v>
      </c>
      <c r="D190" s="14">
        <v>50</v>
      </c>
      <c r="E190" s="156" t="s">
        <v>214</v>
      </c>
      <c r="F190" s="171">
        <v>161.29</v>
      </c>
      <c r="G190" s="171">
        <f t="shared" si="22"/>
        <v>35.84222222222222</v>
      </c>
      <c r="H190" s="171">
        <f t="shared" si="23"/>
        <v>199.9996</v>
      </c>
      <c r="I190" s="171">
        <f t="shared" si="24"/>
        <v>44.44435555555555</v>
      </c>
      <c r="J190" s="186" t="s">
        <v>71</v>
      </c>
      <c r="K190" s="13" t="s">
        <v>76</v>
      </c>
      <c r="L190" s="207" t="s">
        <v>559</v>
      </c>
      <c r="M190" s="208" t="s">
        <v>562</v>
      </c>
      <c r="N190" s="208"/>
      <c r="O190" s="355" t="s">
        <v>77</v>
      </c>
    </row>
    <row r="191" spans="1:15" ht="12.75" customHeight="1">
      <c r="A191" s="340">
        <v>25</v>
      </c>
      <c r="B191" s="127" t="s">
        <v>49</v>
      </c>
      <c r="C191" s="38" t="s">
        <v>5</v>
      </c>
      <c r="D191" s="25">
        <v>50</v>
      </c>
      <c r="E191" s="157" t="s">
        <v>198</v>
      </c>
      <c r="F191" s="171">
        <v>241.94</v>
      </c>
      <c r="G191" s="171">
        <f t="shared" si="22"/>
        <v>53.76444444444444</v>
      </c>
      <c r="H191" s="171">
        <f t="shared" si="23"/>
        <v>300.0056</v>
      </c>
      <c r="I191" s="171">
        <f t="shared" si="24"/>
        <v>66.66791111111111</v>
      </c>
      <c r="J191" s="186" t="s">
        <v>71</v>
      </c>
      <c r="K191" s="13" t="s">
        <v>76</v>
      </c>
      <c r="L191" s="207" t="s">
        <v>559</v>
      </c>
      <c r="M191" s="208" t="s">
        <v>562</v>
      </c>
      <c r="N191" s="208"/>
      <c r="O191" s="355" t="s">
        <v>77</v>
      </c>
    </row>
    <row r="192" spans="1:15" ht="12.75" customHeight="1">
      <c r="A192" s="340">
        <v>26</v>
      </c>
      <c r="B192" s="128" t="s">
        <v>28</v>
      </c>
      <c r="C192" s="15" t="s">
        <v>47</v>
      </c>
      <c r="D192" s="14">
        <v>5</v>
      </c>
      <c r="E192" s="159" t="s">
        <v>199</v>
      </c>
      <c r="F192" s="171">
        <v>80.64</v>
      </c>
      <c r="G192" s="171">
        <f t="shared" si="22"/>
        <v>17.92</v>
      </c>
      <c r="H192" s="171">
        <f t="shared" si="23"/>
        <v>99.9936</v>
      </c>
      <c r="I192" s="171">
        <f t="shared" si="24"/>
        <v>22.2208</v>
      </c>
      <c r="J192" s="186" t="s">
        <v>71</v>
      </c>
      <c r="K192" s="13" t="s">
        <v>76</v>
      </c>
      <c r="L192" s="207" t="s">
        <v>559</v>
      </c>
      <c r="M192" s="208" t="s">
        <v>562</v>
      </c>
      <c r="N192" s="208"/>
      <c r="O192" s="355" t="s">
        <v>77</v>
      </c>
    </row>
    <row r="193" spans="1:15" ht="12.75" customHeight="1">
      <c r="A193" s="340">
        <v>27</v>
      </c>
      <c r="B193" s="128" t="s">
        <v>50</v>
      </c>
      <c r="C193" s="38" t="s">
        <v>9</v>
      </c>
      <c r="D193" s="25">
        <v>30</v>
      </c>
      <c r="E193" s="157" t="s">
        <v>200</v>
      </c>
      <c r="F193" s="171">
        <v>80.64</v>
      </c>
      <c r="G193" s="171">
        <f t="shared" si="22"/>
        <v>17.92</v>
      </c>
      <c r="H193" s="171">
        <f t="shared" si="23"/>
        <v>99.9936</v>
      </c>
      <c r="I193" s="171">
        <f t="shared" si="24"/>
        <v>22.2208</v>
      </c>
      <c r="J193" s="186" t="s">
        <v>71</v>
      </c>
      <c r="K193" s="13" t="s">
        <v>76</v>
      </c>
      <c r="L193" s="207" t="s">
        <v>559</v>
      </c>
      <c r="M193" s="208" t="s">
        <v>562</v>
      </c>
      <c r="N193" s="208"/>
      <c r="O193" s="355" t="s">
        <v>77</v>
      </c>
    </row>
    <row r="194" spans="1:15" ht="12.75" customHeight="1">
      <c r="A194" s="340">
        <v>28</v>
      </c>
      <c r="B194" s="128" t="s">
        <v>13</v>
      </c>
      <c r="C194" s="15" t="s">
        <v>9</v>
      </c>
      <c r="D194" s="14">
        <v>50</v>
      </c>
      <c r="E194" s="156" t="s">
        <v>201</v>
      </c>
      <c r="F194" s="171">
        <v>161.29</v>
      </c>
      <c r="G194" s="171">
        <f t="shared" si="22"/>
        <v>35.84222222222222</v>
      </c>
      <c r="H194" s="171">
        <f t="shared" si="23"/>
        <v>199.9996</v>
      </c>
      <c r="I194" s="171">
        <f t="shared" si="24"/>
        <v>44.44435555555555</v>
      </c>
      <c r="J194" s="186" t="s">
        <v>71</v>
      </c>
      <c r="K194" s="13" t="s">
        <v>76</v>
      </c>
      <c r="L194" s="207" t="s">
        <v>559</v>
      </c>
      <c r="M194" s="208" t="s">
        <v>562</v>
      </c>
      <c r="N194" s="208"/>
      <c r="O194" s="355" t="s">
        <v>77</v>
      </c>
    </row>
    <row r="195" spans="1:15" ht="12.75" customHeight="1">
      <c r="A195" s="340">
        <v>29</v>
      </c>
      <c r="B195" s="128" t="s">
        <v>25</v>
      </c>
      <c r="C195" s="11" t="s">
        <v>9</v>
      </c>
      <c r="D195" s="10">
        <v>20</v>
      </c>
      <c r="E195" s="156" t="s">
        <v>201</v>
      </c>
      <c r="F195" s="171">
        <v>104.84</v>
      </c>
      <c r="G195" s="171">
        <f t="shared" si="22"/>
        <v>23.297777777777778</v>
      </c>
      <c r="H195" s="171">
        <f t="shared" si="23"/>
        <v>130.0016</v>
      </c>
      <c r="I195" s="171">
        <f t="shared" si="24"/>
        <v>28.889244444444444</v>
      </c>
      <c r="J195" s="186" t="s">
        <v>71</v>
      </c>
      <c r="K195" s="13" t="s">
        <v>76</v>
      </c>
      <c r="L195" s="207" t="s">
        <v>559</v>
      </c>
      <c r="M195" s="208" t="s">
        <v>562</v>
      </c>
      <c r="N195" s="208"/>
      <c r="O195" s="355" t="s">
        <v>77</v>
      </c>
    </row>
    <row r="196" spans="1:15" ht="12.75" customHeight="1">
      <c r="A196" s="340">
        <v>30</v>
      </c>
      <c r="B196" s="138" t="s">
        <v>205</v>
      </c>
      <c r="C196" s="11" t="s">
        <v>9</v>
      </c>
      <c r="D196" s="10">
        <v>5</v>
      </c>
      <c r="E196" s="161" t="s">
        <v>157</v>
      </c>
      <c r="F196" s="171">
        <v>241.93</v>
      </c>
      <c r="G196" s="171">
        <f t="shared" si="22"/>
        <v>53.76222222222222</v>
      </c>
      <c r="H196" s="171">
        <f t="shared" si="23"/>
        <v>299.9932</v>
      </c>
      <c r="I196" s="171">
        <f t="shared" si="24"/>
        <v>66.66515555555556</v>
      </c>
      <c r="J196" s="186" t="s">
        <v>71</v>
      </c>
      <c r="K196" s="13" t="s">
        <v>76</v>
      </c>
      <c r="L196" s="207" t="s">
        <v>559</v>
      </c>
      <c r="M196" s="208" t="s">
        <v>562</v>
      </c>
      <c r="N196" s="208"/>
      <c r="O196" s="355" t="s">
        <v>77</v>
      </c>
    </row>
    <row r="197" spans="1:15" ht="12.75" customHeight="1">
      <c r="A197" s="340">
        <v>31</v>
      </c>
      <c r="B197" s="138" t="s">
        <v>204</v>
      </c>
      <c r="C197" s="11" t="s">
        <v>9</v>
      </c>
      <c r="D197" s="10">
        <v>5</v>
      </c>
      <c r="E197" s="161" t="s">
        <v>206</v>
      </c>
      <c r="F197" s="171">
        <v>64.52</v>
      </c>
      <c r="G197" s="171">
        <f t="shared" si="22"/>
        <v>14.337777777777777</v>
      </c>
      <c r="H197" s="171">
        <f t="shared" si="23"/>
        <v>80.00479999999999</v>
      </c>
      <c r="I197" s="171">
        <f t="shared" si="24"/>
        <v>17.778844444444445</v>
      </c>
      <c r="J197" s="186" t="s">
        <v>71</v>
      </c>
      <c r="K197" s="13" t="s">
        <v>76</v>
      </c>
      <c r="L197" s="207" t="s">
        <v>559</v>
      </c>
      <c r="M197" s="208" t="s">
        <v>562</v>
      </c>
      <c r="N197" s="208"/>
      <c r="O197" s="355" t="s">
        <v>77</v>
      </c>
    </row>
    <row r="198" spans="1:15" ht="12.75" customHeight="1">
      <c r="A198" s="340">
        <v>32</v>
      </c>
      <c r="B198" s="138" t="s">
        <v>207</v>
      </c>
      <c r="C198" s="11" t="s">
        <v>9</v>
      </c>
      <c r="D198" s="10">
        <v>4</v>
      </c>
      <c r="E198" s="161" t="s">
        <v>208</v>
      </c>
      <c r="F198" s="171">
        <v>322.58</v>
      </c>
      <c r="G198" s="171">
        <f t="shared" si="22"/>
        <v>71.68444444444444</v>
      </c>
      <c r="H198" s="171">
        <f t="shared" si="23"/>
        <v>399.9992</v>
      </c>
      <c r="I198" s="171">
        <f t="shared" si="24"/>
        <v>88.8887111111111</v>
      </c>
      <c r="J198" s="186" t="s">
        <v>71</v>
      </c>
      <c r="K198" s="13" t="s">
        <v>76</v>
      </c>
      <c r="L198" s="207" t="s">
        <v>559</v>
      </c>
      <c r="M198" s="208" t="s">
        <v>562</v>
      </c>
      <c r="N198" s="208"/>
      <c r="O198" s="355" t="s">
        <v>77</v>
      </c>
    </row>
    <row r="199" spans="1:15" ht="12.75" customHeight="1">
      <c r="A199" s="340">
        <v>33</v>
      </c>
      <c r="B199" s="128" t="s">
        <v>211</v>
      </c>
      <c r="C199" s="38" t="s">
        <v>9</v>
      </c>
      <c r="D199" s="25">
        <v>50</v>
      </c>
      <c r="E199" s="157" t="s">
        <v>212</v>
      </c>
      <c r="F199" s="171">
        <v>24.19</v>
      </c>
      <c r="G199" s="171">
        <f t="shared" si="22"/>
        <v>5.375555555555556</v>
      </c>
      <c r="H199" s="171">
        <f t="shared" si="23"/>
        <v>29.9956</v>
      </c>
      <c r="I199" s="171">
        <f t="shared" si="24"/>
        <v>6.665688888888889</v>
      </c>
      <c r="J199" s="186" t="s">
        <v>71</v>
      </c>
      <c r="K199" s="13" t="s">
        <v>76</v>
      </c>
      <c r="L199" s="207" t="s">
        <v>559</v>
      </c>
      <c r="M199" s="208" t="s">
        <v>562</v>
      </c>
      <c r="N199" s="208"/>
      <c r="O199" s="355" t="s">
        <v>77</v>
      </c>
    </row>
    <row r="200" spans="1:15" ht="12.75" customHeight="1">
      <c r="A200" s="340">
        <v>34</v>
      </c>
      <c r="B200" s="128" t="s">
        <v>234</v>
      </c>
      <c r="C200" s="11" t="s">
        <v>9</v>
      </c>
      <c r="D200" s="10">
        <v>50</v>
      </c>
      <c r="E200" s="156" t="s">
        <v>213</v>
      </c>
      <c r="F200" s="171">
        <v>24.19</v>
      </c>
      <c r="G200" s="171">
        <f t="shared" si="22"/>
        <v>5.375555555555556</v>
      </c>
      <c r="H200" s="171">
        <f t="shared" si="23"/>
        <v>29.9956</v>
      </c>
      <c r="I200" s="171">
        <f t="shared" si="24"/>
        <v>6.665688888888889</v>
      </c>
      <c r="J200" s="186" t="s">
        <v>71</v>
      </c>
      <c r="K200" s="13" t="s">
        <v>76</v>
      </c>
      <c r="L200" s="207" t="s">
        <v>559</v>
      </c>
      <c r="M200" s="208" t="s">
        <v>562</v>
      </c>
      <c r="N200" s="208"/>
      <c r="O200" s="355" t="s">
        <v>77</v>
      </c>
    </row>
    <row r="201" spans="1:15" ht="12.75" customHeight="1">
      <c r="A201" s="340">
        <v>35</v>
      </c>
      <c r="B201" s="128" t="s">
        <v>220</v>
      </c>
      <c r="C201" s="11" t="s">
        <v>10</v>
      </c>
      <c r="D201" s="10">
        <v>1</v>
      </c>
      <c r="E201" s="156" t="s">
        <v>215</v>
      </c>
      <c r="F201" s="171">
        <v>241.93</v>
      </c>
      <c r="G201" s="171">
        <f t="shared" si="22"/>
        <v>53.76222222222222</v>
      </c>
      <c r="H201" s="171">
        <f t="shared" si="23"/>
        <v>299.9932</v>
      </c>
      <c r="I201" s="171">
        <f t="shared" si="24"/>
        <v>66.66515555555556</v>
      </c>
      <c r="J201" s="186" t="s">
        <v>71</v>
      </c>
      <c r="K201" s="13" t="s">
        <v>76</v>
      </c>
      <c r="L201" s="207" t="s">
        <v>559</v>
      </c>
      <c r="M201" s="208" t="s">
        <v>562</v>
      </c>
      <c r="N201" s="208"/>
      <c r="O201" s="355" t="s">
        <v>77</v>
      </c>
    </row>
    <row r="202" spans="1:15" ht="12.75" customHeight="1">
      <c r="A202" s="340">
        <v>36</v>
      </c>
      <c r="B202" s="128" t="s">
        <v>546</v>
      </c>
      <c r="C202" s="11" t="s">
        <v>527</v>
      </c>
      <c r="D202" s="10">
        <v>10</v>
      </c>
      <c r="E202" s="156" t="s">
        <v>528</v>
      </c>
      <c r="F202" s="171">
        <v>16.13</v>
      </c>
      <c r="G202" s="171">
        <f t="shared" si="22"/>
        <v>3.5844444444444443</v>
      </c>
      <c r="H202" s="171">
        <f t="shared" si="23"/>
        <v>20.001199999999997</v>
      </c>
      <c r="I202" s="171">
        <f t="shared" si="24"/>
        <v>4.444711111111111</v>
      </c>
      <c r="J202" s="186" t="s">
        <v>71</v>
      </c>
      <c r="K202" s="13" t="s">
        <v>76</v>
      </c>
      <c r="L202" s="207" t="s">
        <v>559</v>
      </c>
      <c r="M202" s="208" t="s">
        <v>562</v>
      </c>
      <c r="N202" s="208"/>
      <c r="O202" s="355" t="s">
        <v>77</v>
      </c>
    </row>
    <row r="203" spans="1:15" ht="12.75" customHeight="1">
      <c r="A203" s="340">
        <v>37</v>
      </c>
      <c r="B203" s="128" t="s">
        <v>216</v>
      </c>
      <c r="C203" s="11" t="s">
        <v>9</v>
      </c>
      <c r="D203" s="10">
        <v>5</v>
      </c>
      <c r="E203" s="156" t="s">
        <v>217</v>
      </c>
      <c r="F203" s="171">
        <v>568.55</v>
      </c>
      <c r="G203" s="171">
        <f t="shared" si="22"/>
        <v>126.34444444444443</v>
      </c>
      <c r="H203" s="171">
        <f t="shared" si="23"/>
        <v>705.002</v>
      </c>
      <c r="I203" s="171">
        <f t="shared" si="24"/>
        <v>156.6671111111111</v>
      </c>
      <c r="J203" s="186" t="s">
        <v>71</v>
      </c>
      <c r="K203" s="13" t="s">
        <v>76</v>
      </c>
      <c r="L203" s="207" t="s">
        <v>559</v>
      </c>
      <c r="M203" s="208" t="s">
        <v>562</v>
      </c>
      <c r="N203" s="208"/>
      <c r="O203" s="355" t="s">
        <v>77</v>
      </c>
    </row>
    <row r="204" spans="1:15" ht="12.75" customHeight="1">
      <c r="A204" s="340">
        <v>38</v>
      </c>
      <c r="B204" s="128" t="s">
        <v>219</v>
      </c>
      <c r="C204" s="11" t="s">
        <v>9</v>
      </c>
      <c r="D204" s="10">
        <v>10</v>
      </c>
      <c r="E204" s="156" t="s">
        <v>221</v>
      </c>
      <c r="F204" s="171">
        <v>120.97</v>
      </c>
      <c r="G204" s="171">
        <f t="shared" si="22"/>
        <v>26.88222222222222</v>
      </c>
      <c r="H204" s="171">
        <f t="shared" si="23"/>
        <v>150.0028</v>
      </c>
      <c r="I204" s="171">
        <f t="shared" si="24"/>
        <v>33.333955555555555</v>
      </c>
      <c r="J204" s="186" t="s">
        <v>71</v>
      </c>
      <c r="K204" s="13" t="s">
        <v>76</v>
      </c>
      <c r="L204" s="207" t="s">
        <v>559</v>
      </c>
      <c r="M204" s="208" t="s">
        <v>562</v>
      </c>
      <c r="N204" s="208"/>
      <c r="O204" s="355" t="s">
        <v>77</v>
      </c>
    </row>
    <row r="205" spans="1:15" ht="12.75" customHeight="1">
      <c r="A205" s="340">
        <v>39</v>
      </c>
      <c r="B205" s="128" t="s">
        <v>239</v>
      </c>
      <c r="C205" s="11" t="s">
        <v>9</v>
      </c>
      <c r="D205" s="10">
        <v>5</v>
      </c>
      <c r="E205" s="156" t="s">
        <v>222</v>
      </c>
      <c r="F205" s="171">
        <v>403.22</v>
      </c>
      <c r="G205" s="171">
        <f t="shared" si="22"/>
        <v>89.60444444444445</v>
      </c>
      <c r="H205" s="171">
        <f t="shared" si="23"/>
        <v>499.99280000000005</v>
      </c>
      <c r="I205" s="171">
        <f t="shared" si="24"/>
        <v>111.10951111111112</v>
      </c>
      <c r="J205" s="186" t="s">
        <v>71</v>
      </c>
      <c r="K205" s="13" t="s">
        <v>76</v>
      </c>
      <c r="L205" s="207" t="s">
        <v>559</v>
      </c>
      <c r="M205" s="208" t="s">
        <v>562</v>
      </c>
      <c r="N205" s="208"/>
      <c r="O205" s="355" t="s">
        <v>77</v>
      </c>
    </row>
    <row r="206" spans="1:15" ht="12.75" customHeight="1">
      <c r="A206" s="340">
        <v>40</v>
      </c>
      <c r="B206" s="128" t="s">
        <v>223</v>
      </c>
      <c r="C206" s="11" t="s">
        <v>9</v>
      </c>
      <c r="D206" s="10">
        <v>2</v>
      </c>
      <c r="E206" s="156" t="s">
        <v>224</v>
      </c>
      <c r="F206" s="171">
        <v>161.29</v>
      </c>
      <c r="G206" s="171">
        <f t="shared" si="22"/>
        <v>35.84222222222222</v>
      </c>
      <c r="H206" s="171">
        <f t="shared" si="23"/>
        <v>199.9996</v>
      </c>
      <c r="I206" s="171">
        <f t="shared" si="24"/>
        <v>44.44435555555555</v>
      </c>
      <c r="J206" s="186" t="s">
        <v>71</v>
      </c>
      <c r="K206" s="13" t="s">
        <v>76</v>
      </c>
      <c r="L206" s="207" t="s">
        <v>559</v>
      </c>
      <c r="M206" s="208" t="s">
        <v>562</v>
      </c>
      <c r="N206" s="208"/>
      <c r="O206" s="355" t="s">
        <v>77</v>
      </c>
    </row>
    <row r="207" spans="1:15" ht="12.75" customHeight="1">
      <c r="A207" s="340">
        <v>41</v>
      </c>
      <c r="B207" s="128" t="s">
        <v>235</v>
      </c>
      <c r="C207" s="11" t="s">
        <v>9</v>
      </c>
      <c r="D207" s="10">
        <v>20</v>
      </c>
      <c r="E207" s="156" t="s">
        <v>236</v>
      </c>
      <c r="F207" s="171">
        <v>161.29</v>
      </c>
      <c r="G207" s="171">
        <f t="shared" si="22"/>
        <v>35.84222222222222</v>
      </c>
      <c r="H207" s="171">
        <f t="shared" si="23"/>
        <v>199.9996</v>
      </c>
      <c r="I207" s="171">
        <f t="shared" si="24"/>
        <v>44.44435555555555</v>
      </c>
      <c r="J207" s="186" t="s">
        <v>71</v>
      </c>
      <c r="K207" s="13" t="s">
        <v>76</v>
      </c>
      <c r="L207" s="207" t="s">
        <v>559</v>
      </c>
      <c r="M207" s="208" t="s">
        <v>562</v>
      </c>
      <c r="N207" s="208"/>
      <c r="O207" s="355" t="s">
        <v>77</v>
      </c>
    </row>
    <row r="208" spans="1:15" ht="12.75" customHeight="1" thickBot="1">
      <c r="A208" s="88"/>
      <c r="B208" s="359"/>
      <c r="C208" s="34"/>
      <c r="D208" s="21"/>
      <c r="E208" s="360"/>
      <c r="F208" s="24"/>
      <c r="G208" s="35"/>
      <c r="H208" s="316">
        <f>SUM(H167:H207)</f>
        <v>201200.00679999992</v>
      </c>
      <c r="I208" s="35"/>
      <c r="J208" s="189"/>
      <c r="K208" s="36"/>
      <c r="L208" s="360"/>
      <c r="M208" s="360"/>
      <c r="N208" s="360"/>
      <c r="O208" s="212"/>
    </row>
    <row r="209" spans="1:15" ht="12.75" customHeight="1" thickBot="1">
      <c r="A209" s="101" t="s">
        <v>38</v>
      </c>
      <c r="B209" s="143"/>
      <c r="C209" s="102"/>
      <c r="D209" s="102"/>
      <c r="E209" s="102"/>
      <c r="F209" s="102"/>
      <c r="G209" s="102"/>
      <c r="H209" s="102"/>
      <c r="I209" s="102"/>
      <c r="J209" s="198"/>
      <c r="K209" s="102"/>
      <c r="L209" s="102"/>
      <c r="M209" s="102"/>
      <c r="N209" s="102"/>
      <c r="O209" s="220"/>
    </row>
    <row r="210" spans="1:15" ht="21" customHeight="1">
      <c r="A210" s="82">
        <v>1</v>
      </c>
      <c r="B210" s="132" t="s">
        <v>162</v>
      </c>
      <c r="C210" s="48" t="s">
        <v>9</v>
      </c>
      <c r="D210" s="12">
        <v>1</v>
      </c>
      <c r="E210" s="164" t="s">
        <v>116</v>
      </c>
      <c r="F210" s="171"/>
      <c r="G210" s="173">
        <f>F210/4.5</f>
        <v>0</v>
      </c>
      <c r="H210" s="171">
        <f aca="true" t="shared" si="25" ref="H210:I214">F210*1.24</f>
        <v>0</v>
      </c>
      <c r="I210" s="171">
        <f t="shared" si="25"/>
        <v>0</v>
      </c>
      <c r="J210" s="186" t="s">
        <v>71</v>
      </c>
      <c r="K210" s="230" t="s">
        <v>75</v>
      </c>
      <c r="L210" s="207" t="s">
        <v>559</v>
      </c>
      <c r="M210" s="208" t="s">
        <v>562</v>
      </c>
      <c r="N210" s="208"/>
      <c r="O210" s="355" t="s">
        <v>77</v>
      </c>
    </row>
    <row r="211" spans="1:15" ht="12.75" customHeight="1">
      <c r="A211" s="82">
        <v>2</v>
      </c>
      <c r="B211" s="132" t="s">
        <v>163</v>
      </c>
      <c r="C211" s="48" t="s">
        <v>9</v>
      </c>
      <c r="D211" s="12">
        <v>1</v>
      </c>
      <c r="E211" s="164" t="s">
        <v>166</v>
      </c>
      <c r="F211" s="171"/>
      <c r="G211" s="173">
        <f>F211/4.5</f>
        <v>0</v>
      </c>
      <c r="H211" s="171">
        <f t="shared" si="25"/>
        <v>0</v>
      </c>
      <c r="I211" s="171">
        <f t="shared" si="25"/>
        <v>0</v>
      </c>
      <c r="J211" s="186" t="s">
        <v>71</v>
      </c>
      <c r="K211" s="230" t="s">
        <v>75</v>
      </c>
      <c r="L211" s="207" t="s">
        <v>559</v>
      </c>
      <c r="M211" s="208" t="s">
        <v>562</v>
      </c>
      <c r="N211" s="208"/>
      <c r="O211" s="355" t="s">
        <v>77</v>
      </c>
    </row>
    <row r="212" spans="1:15" ht="12.75" customHeight="1">
      <c r="A212" s="82">
        <v>3</v>
      </c>
      <c r="B212" s="132" t="s">
        <v>164</v>
      </c>
      <c r="C212" s="48" t="s">
        <v>9</v>
      </c>
      <c r="D212" s="12">
        <v>1</v>
      </c>
      <c r="E212" s="164" t="s">
        <v>168</v>
      </c>
      <c r="F212" s="171"/>
      <c r="G212" s="173">
        <f>F212/4.5</f>
        <v>0</v>
      </c>
      <c r="H212" s="171">
        <f t="shared" si="25"/>
        <v>0</v>
      </c>
      <c r="I212" s="171">
        <f t="shared" si="25"/>
        <v>0</v>
      </c>
      <c r="J212" s="186" t="s">
        <v>71</v>
      </c>
      <c r="K212" s="230" t="s">
        <v>75</v>
      </c>
      <c r="L212" s="207" t="s">
        <v>559</v>
      </c>
      <c r="M212" s="208" t="s">
        <v>562</v>
      </c>
      <c r="N212" s="208"/>
      <c r="O212" s="355" t="s">
        <v>77</v>
      </c>
    </row>
    <row r="213" spans="1:15" ht="12.75" customHeight="1">
      <c r="A213" s="82">
        <v>4</v>
      </c>
      <c r="B213" s="132" t="s">
        <v>161</v>
      </c>
      <c r="C213" s="48" t="s">
        <v>9</v>
      </c>
      <c r="D213" s="12">
        <v>1</v>
      </c>
      <c r="E213" s="164" t="s">
        <v>169</v>
      </c>
      <c r="F213" s="171"/>
      <c r="G213" s="173">
        <f>F213/4.5</f>
        <v>0</v>
      </c>
      <c r="H213" s="171">
        <f t="shared" si="25"/>
        <v>0</v>
      </c>
      <c r="I213" s="171">
        <f t="shared" si="25"/>
        <v>0</v>
      </c>
      <c r="J213" s="186" t="s">
        <v>71</v>
      </c>
      <c r="K213" s="230" t="s">
        <v>75</v>
      </c>
      <c r="L213" s="207" t="s">
        <v>559</v>
      </c>
      <c r="M213" s="208" t="s">
        <v>562</v>
      </c>
      <c r="N213" s="208"/>
      <c r="O213" s="355" t="s">
        <v>77</v>
      </c>
    </row>
    <row r="214" spans="1:15" ht="12.75" customHeight="1">
      <c r="A214" s="82">
        <v>5</v>
      </c>
      <c r="B214" s="132" t="s">
        <v>165</v>
      </c>
      <c r="C214" s="48" t="s">
        <v>9</v>
      </c>
      <c r="D214" s="12">
        <v>1</v>
      </c>
      <c r="E214" s="160" t="s">
        <v>167</v>
      </c>
      <c r="F214" s="171"/>
      <c r="G214" s="173">
        <f>F214/4.5</f>
        <v>0</v>
      </c>
      <c r="H214" s="171">
        <f t="shared" si="25"/>
        <v>0</v>
      </c>
      <c r="I214" s="171">
        <f t="shared" si="25"/>
        <v>0</v>
      </c>
      <c r="J214" s="186" t="s">
        <v>71</v>
      </c>
      <c r="K214" s="230" t="s">
        <v>75</v>
      </c>
      <c r="L214" s="207" t="s">
        <v>559</v>
      </c>
      <c r="M214" s="208" t="s">
        <v>562</v>
      </c>
      <c r="N214" s="208"/>
      <c r="O214" s="355" t="s">
        <v>77</v>
      </c>
    </row>
    <row r="215" spans="1:15" ht="12.75" customHeight="1" thickBot="1">
      <c r="A215" s="88"/>
      <c r="B215" s="341"/>
      <c r="C215" s="342"/>
      <c r="D215" s="56"/>
      <c r="E215" s="343"/>
      <c r="F215" s="329"/>
      <c r="G215" s="329"/>
      <c r="H215" s="333">
        <f>SUM(H210:H214)</f>
        <v>0</v>
      </c>
      <c r="I215" s="329"/>
      <c r="J215" s="344"/>
      <c r="K215" s="57"/>
      <c r="L215" s="368"/>
      <c r="M215" s="368"/>
      <c r="N215" s="368"/>
      <c r="O215" s="210"/>
    </row>
    <row r="216" spans="1:15" ht="12.75" customHeight="1" thickBot="1">
      <c r="A216" s="103" t="s">
        <v>34</v>
      </c>
      <c r="B216" s="144"/>
      <c r="C216" s="104"/>
      <c r="D216" s="104"/>
      <c r="E216" s="104"/>
      <c r="F216" s="104"/>
      <c r="G216" s="104"/>
      <c r="H216" s="104"/>
      <c r="I216" s="104"/>
      <c r="J216" s="200"/>
      <c r="K216" s="104"/>
      <c r="L216" s="104"/>
      <c r="M216" s="104"/>
      <c r="N216" s="104"/>
      <c r="O216" s="221"/>
    </row>
    <row r="217" spans="1:15" ht="12.75" customHeight="1">
      <c r="A217" s="83">
        <v>1</v>
      </c>
      <c r="B217" s="128" t="s">
        <v>27</v>
      </c>
      <c r="C217" s="25" t="s">
        <v>9</v>
      </c>
      <c r="D217" s="25">
        <v>3</v>
      </c>
      <c r="E217" s="155" t="s">
        <v>156</v>
      </c>
      <c r="F217" s="171"/>
      <c r="G217" s="173">
        <f aca="true" t="shared" si="26" ref="G217:G230">F217/4.5</f>
        <v>0</v>
      </c>
      <c r="H217" s="171">
        <f aca="true" t="shared" si="27" ref="H217:H230">F217*1.24</f>
        <v>0</v>
      </c>
      <c r="I217" s="171">
        <f aca="true" t="shared" si="28" ref="I217:I230">G217*1.24</f>
        <v>0</v>
      </c>
      <c r="J217" s="186" t="s">
        <v>71</v>
      </c>
      <c r="K217" s="13" t="s">
        <v>76</v>
      </c>
      <c r="L217" s="207" t="s">
        <v>559</v>
      </c>
      <c r="M217" s="208" t="s">
        <v>562</v>
      </c>
      <c r="N217" s="208"/>
      <c r="O217" s="355" t="s">
        <v>77</v>
      </c>
    </row>
    <row r="218" spans="1:15" ht="12.75" customHeight="1">
      <c r="A218" s="83">
        <v>2</v>
      </c>
      <c r="B218" s="128" t="s">
        <v>148</v>
      </c>
      <c r="C218" s="15" t="s">
        <v>9</v>
      </c>
      <c r="D218" s="14">
        <v>3</v>
      </c>
      <c r="E218" s="157" t="s">
        <v>160</v>
      </c>
      <c r="F218" s="171"/>
      <c r="G218" s="173">
        <f t="shared" si="26"/>
        <v>0</v>
      </c>
      <c r="H218" s="171">
        <f t="shared" si="27"/>
        <v>0</v>
      </c>
      <c r="I218" s="171">
        <f t="shared" si="28"/>
        <v>0</v>
      </c>
      <c r="J218" s="186" t="s">
        <v>71</v>
      </c>
      <c r="K218" s="13" t="s">
        <v>76</v>
      </c>
      <c r="L218" s="207" t="s">
        <v>559</v>
      </c>
      <c r="M218" s="208" t="s">
        <v>562</v>
      </c>
      <c r="N218" s="208"/>
      <c r="O218" s="355" t="s">
        <v>77</v>
      </c>
    </row>
    <row r="219" spans="1:15" ht="12.75" customHeight="1">
      <c r="A219" s="83">
        <v>3</v>
      </c>
      <c r="B219" s="128" t="s">
        <v>147</v>
      </c>
      <c r="C219" s="15" t="s">
        <v>9</v>
      </c>
      <c r="D219" s="14">
        <v>30</v>
      </c>
      <c r="E219" s="156" t="s">
        <v>158</v>
      </c>
      <c r="F219" s="171"/>
      <c r="G219" s="173">
        <f t="shared" si="26"/>
        <v>0</v>
      </c>
      <c r="H219" s="171">
        <f t="shared" si="27"/>
        <v>0</v>
      </c>
      <c r="I219" s="171">
        <f t="shared" si="28"/>
        <v>0</v>
      </c>
      <c r="J219" s="186" t="s">
        <v>71</v>
      </c>
      <c r="K219" s="13" t="s">
        <v>76</v>
      </c>
      <c r="L219" s="207" t="s">
        <v>559</v>
      </c>
      <c r="M219" s="208" t="s">
        <v>562</v>
      </c>
      <c r="N219" s="208"/>
      <c r="O219" s="355" t="s">
        <v>77</v>
      </c>
    </row>
    <row r="220" spans="1:15" ht="12.75" customHeight="1">
      <c r="A220" s="83">
        <v>4</v>
      </c>
      <c r="B220" s="128" t="s">
        <v>149</v>
      </c>
      <c r="C220" s="15" t="s">
        <v>9</v>
      </c>
      <c r="D220" s="14">
        <v>10</v>
      </c>
      <c r="E220" s="156" t="s">
        <v>151</v>
      </c>
      <c r="F220" s="171"/>
      <c r="G220" s="173">
        <f t="shared" si="26"/>
        <v>0</v>
      </c>
      <c r="H220" s="171">
        <f t="shared" si="27"/>
        <v>0</v>
      </c>
      <c r="I220" s="171">
        <f t="shared" si="28"/>
        <v>0</v>
      </c>
      <c r="J220" s="186" t="s">
        <v>71</v>
      </c>
      <c r="K220" s="13" t="s">
        <v>76</v>
      </c>
      <c r="L220" s="207" t="s">
        <v>559</v>
      </c>
      <c r="M220" s="208" t="s">
        <v>562</v>
      </c>
      <c r="N220" s="208"/>
      <c r="O220" s="355" t="s">
        <v>77</v>
      </c>
    </row>
    <row r="221" spans="1:15" ht="12.75" customHeight="1">
      <c r="A221" s="83">
        <v>5</v>
      </c>
      <c r="B221" s="128" t="s">
        <v>150</v>
      </c>
      <c r="C221" s="15" t="s">
        <v>9</v>
      </c>
      <c r="D221" s="14">
        <v>2</v>
      </c>
      <c r="E221" s="156" t="s">
        <v>152</v>
      </c>
      <c r="F221" s="171"/>
      <c r="G221" s="173">
        <f t="shared" si="26"/>
        <v>0</v>
      </c>
      <c r="H221" s="171">
        <f t="shared" si="27"/>
        <v>0</v>
      </c>
      <c r="I221" s="171">
        <f t="shared" si="28"/>
        <v>0</v>
      </c>
      <c r="J221" s="186" t="s">
        <v>71</v>
      </c>
      <c r="K221" s="13" t="s">
        <v>76</v>
      </c>
      <c r="L221" s="207" t="s">
        <v>559</v>
      </c>
      <c r="M221" s="208" t="s">
        <v>562</v>
      </c>
      <c r="N221" s="208"/>
      <c r="O221" s="355" t="s">
        <v>77</v>
      </c>
    </row>
    <row r="222" spans="1:15" ht="12.75" customHeight="1">
      <c r="A222" s="83">
        <v>6</v>
      </c>
      <c r="B222" s="128" t="s">
        <v>209</v>
      </c>
      <c r="C222" s="15" t="s">
        <v>9</v>
      </c>
      <c r="D222" s="14">
        <v>6</v>
      </c>
      <c r="E222" s="156" t="s">
        <v>210</v>
      </c>
      <c r="F222" s="171">
        <v>241.93</v>
      </c>
      <c r="G222" s="173">
        <f t="shared" si="26"/>
        <v>53.76222222222222</v>
      </c>
      <c r="H222" s="171">
        <f t="shared" si="27"/>
        <v>299.9932</v>
      </c>
      <c r="I222" s="171">
        <f t="shared" si="28"/>
        <v>66.66515555555556</v>
      </c>
      <c r="J222" s="186" t="s">
        <v>71</v>
      </c>
      <c r="K222" s="13" t="s">
        <v>76</v>
      </c>
      <c r="L222" s="207" t="s">
        <v>559</v>
      </c>
      <c r="M222" s="208" t="s">
        <v>562</v>
      </c>
      <c r="N222" s="208"/>
      <c r="O222" s="355" t="s">
        <v>77</v>
      </c>
    </row>
    <row r="223" spans="1:15" ht="12.75" customHeight="1">
      <c r="A223" s="83">
        <v>7</v>
      </c>
      <c r="B223" s="128" t="s">
        <v>23</v>
      </c>
      <c r="C223" s="15" t="s">
        <v>9</v>
      </c>
      <c r="D223" s="14">
        <v>20</v>
      </c>
      <c r="E223" s="156" t="s">
        <v>153</v>
      </c>
      <c r="F223" s="171">
        <v>403.23</v>
      </c>
      <c r="G223" s="173">
        <f t="shared" si="26"/>
        <v>89.60666666666667</v>
      </c>
      <c r="H223" s="171">
        <f t="shared" si="27"/>
        <v>500.0052</v>
      </c>
      <c r="I223" s="171">
        <f t="shared" si="28"/>
        <v>111.11226666666667</v>
      </c>
      <c r="J223" s="186" t="s">
        <v>71</v>
      </c>
      <c r="K223" s="13" t="s">
        <v>76</v>
      </c>
      <c r="L223" s="207" t="s">
        <v>559</v>
      </c>
      <c r="M223" s="208" t="s">
        <v>562</v>
      </c>
      <c r="N223" s="208"/>
      <c r="O223" s="355" t="s">
        <v>77</v>
      </c>
    </row>
    <row r="224" spans="1:15" ht="12.75" customHeight="1">
      <c r="A224" s="83">
        <v>8</v>
      </c>
      <c r="B224" s="128" t="s">
        <v>6</v>
      </c>
      <c r="C224" s="38" t="s">
        <v>9</v>
      </c>
      <c r="D224" s="25">
        <v>5</v>
      </c>
      <c r="E224" s="157" t="s">
        <v>155</v>
      </c>
      <c r="F224" s="171">
        <v>201.61</v>
      </c>
      <c r="G224" s="173">
        <f t="shared" si="26"/>
        <v>44.80222222222223</v>
      </c>
      <c r="H224" s="171">
        <f t="shared" si="27"/>
        <v>249.99640000000002</v>
      </c>
      <c r="I224" s="171">
        <f t="shared" si="28"/>
        <v>55.55475555555556</v>
      </c>
      <c r="J224" s="186" t="s">
        <v>71</v>
      </c>
      <c r="K224" s="13" t="s">
        <v>76</v>
      </c>
      <c r="L224" s="207" t="s">
        <v>559</v>
      </c>
      <c r="M224" s="208" t="s">
        <v>562</v>
      </c>
      <c r="N224" s="208"/>
      <c r="O224" s="355" t="s">
        <v>77</v>
      </c>
    </row>
    <row r="225" spans="1:15" ht="12.75" customHeight="1">
      <c r="A225" s="83">
        <v>9</v>
      </c>
      <c r="B225" s="130" t="s">
        <v>51</v>
      </c>
      <c r="C225" s="153" t="s">
        <v>9</v>
      </c>
      <c r="D225" s="154">
        <v>4</v>
      </c>
      <c r="E225" s="369" t="s">
        <v>154</v>
      </c>
      <c r="F225" s="173">
        <v>403.23</v>
      </c>
      <c r="G225" s="173">
        <f t="shared" si="26"/>
        <v>89.60666666666667</v>
      </c>
      <c r="H225" s="171">
        <f t="shared" si="27"/>
        <v>500.0052</v>
      </c>
      <c r="I225" s="171">
        <f t="shared" si="28"/>
        <v>111.11226666666667</v>
      </c>
      <c r="J225" s="186" t="s">
        <v>71</v>
      </c>
      <c r="K225" s="13" t="s">
        <v>76</v>
      </c>
      <c r="L225" s="207" t="s">
        <v>559</v>
      </c>
      <c r="M225" s="208" t="s">
        <v>562</v>
      </c>
      <c r="N225" s="208"/>
      <c r="O225" s="355" t="s">
        <v>77</v>
      </c>
    </row>
    <row r="226" spans="1:15" ht="12.75" customHeight="1">
      <c r="A226" s="83">
        <v>10</v>
      </c>
      <c r="B226" s="127" t="s">
        <v>52</v>
      </c>
      <c r="C226" s="280" t="s">
        <v>9</v>
      </c>
      <c r="D226" s="281">
        <v>1</v>
      </c>
      <c r="E226" s="367" t="s">
        <v>159</v>
      </c>
      <c r="F226" s="173">
        <v>100.81</v>
      </c>
      <c r="G226" s="173">
        <f t="shared" si="26"/>
        <v>22.40222222222222</v>
      </c>
      <c r="H226" s="173">
        <f t="shared" si="27"/>
        <v>125.0044</v>
      </c>
      <c r="I226" s="173">
        <f t="shared" si="28"/>
        <v>27.778755555555556</v>
      </c>
      <c r="J226" s="243" t="s">
        <v>71</v>
      </c>
      <c r="K226" s="245" t="s">
        <v>76</v>
      </c>
      <c r="L226" s="207" t="s">
        <v>559</v>
      </c>
      <c r="M226" s="208" t="s">
        <v>562</v>
      </c>
      <c r="N226" s="208"/>
      <c r="O226" s="355" t="s">
        <v>77</v>
      </c>
    </row>
    <row r="227" spans="1:15" ht="12.75" customHeight="1">
      <c r="A227" s="83">
        <v>11</v>
      </c>
      <c r="B227" s="130" t="s">
        <v>225</v>
      </c>
      <c r="C227" s="153" t="s">
        <v>9</v>
      </c>
      <c r="D227" s="281">
        <v>4</v>
      </c>
      <c r="E227" s="369" t="s">
        <v>226</v>
      </c>
      <c r="F227" s="173">
        <v>161.29</v>
      </c>
      <c r="G227" s="173">
        <f t="shared" si="26"/>
        <v>35.84222222222222</v>
      </c>
      <c r="H227" s="171">
        <f t="shared" si="27"/>
        <v>199.9996</v>
      </c>
      <c r="I227" s="171">
        <f t="shared" si="28"/>
        <v>44.44435555555555</v>
      </c>
      <c r="J227" s="186" t="s">
        <v>71</v>
      </c>
      <c r="K227" s="13" t="s">
        <v>76</v>
      </c>
      <c r="L227" s="207" t="s">
        <v>559</v>
      </c>
      <c r="M227" s="208" t="s">
        <v>562</v>
      </c>
      <c r="N227" s="208"/>
      <c r="O227" s="355" t="s">
        <v>77</v>
      </c>
    </row>
    <row r="228" spans="1:15" ht="12.75" customHeight="1">
      <c r="A228" s="87">
        <v>12</v>
      </c>
      <c r="B228" s="130" t="s">
        <v>218</v>
      </c>
      <c r="C228" s="153" t="s">
        <v>9</v>
      </c>
      <c r="D228" s="14">
        <v>2</v>
      </c>
      <c r="E228" s="156" t="s">
        <v>208</v>
      </c>
      <c r="F228" s="171">
        <v>80.64</v>
      </c>
      <c r="G228" s="171">
        <f t="shared" si="26"/>
        <v>17.92</v>
      </c>
      <c r="H228" s="171">
        <f t="shared" si="27"/>
        <v>99.9936</v>
      </c>
      <c r="I228" s="171">
        <f t="shared" si="28"/>
        <v>22.2208</v>
      </c>
      <c r="J228" s="186" t="s">
        <v>71</v>
      </c>
      <c r="K228" s="13" t="s">
        <v>76</v>
      </c>
      <c r="L228" s="207" t="s">
        <v>559</v>
      </c>
      <c r="M228" s="208" t="s">
        <v>562</v>
      </c>
      <c r="N228" s="208"/>
      <c r="O228" s="355" t="s">
        <v>77</v>
      </c>
    </row>
    <row r="229" spans="1:15" ht="12.75" customHeight="1">
      <c r="A229" s="87">
        <v>13</v>
      </c>
      <c r="B229" s="130" t="s">
        <v>513</v>
      </c>
      <c r="C229" s="153" t="s">
        <v>9</v>
      </c>
      <c r="D229" s="154">
        <v>15</v>
      </c>
      <c r="E229" s="369" t="s">
        <v>514</v>
      </c>
      <c r="F229" s="174">
        <v>161.29</v>
      </c>
      <c r="G229" s="174">
        <f t="shared" si="26"/>
        <v>35.84222222222222</v>
      </c>
      <c r="H229" s="173">
        <f t="shared" si="27"/>
        <v>199.9996</v>
      </c>
      <c r="I229" s="173">
        <f t="shared" si="28"/>
        <v>44.44435555555555</v>
      </c>
      <c r="J229" s="186" t="s">
        <v>71</v>
      </c>
      <c r="K229" s="13" t="s">
        <v>76</v>
      </c>
      <c r="L229" s="207" t="s">
        <v>559</v>
      </c>
      <c r="M229" s="208" t="s">
        <v>562</v>
      </c>
      <c r="N229" s="208"/>
      <c r="O229" s="355" t="s">
        <v>77</v>
      </c>
    </row>
    <row r="230" spans="1:15" ht="12.75" customHeight="1">
      <c r="A230" s="87">
        <v>14</v>
      </c>
      <c r="B230" s="130" t="s">
        <v>548</v>
      </c>
      <c r="C230" s="153" t="s">
        <v>9</v>
      </c>
      <c r="D230" s="154">
        <v>5</v>
      </c>
      <c r="E230" s="369" t="s">
        <v>549</v>
      </c>
      <c r="F230" s="174">
        <v>100.81</v>
      </c>
      <c r="G230" s="174">
        <f t="shared" si="26"/>
        <v>22.40222222222222</v>
      </c>
      <c r="H230" s="174">
        <f t="shared" si="27"/>
        <v>125.0044</v>
      </c>
      <c r="I230" s="174">
        <f t="shared" si="28"/>
        <v>27.778755555555556</v>
      </c>
      <c r="J230" s="186" t="s">
        <v>71</v>
      </c>
      <c r="K230" s="13" t="s">
        <v>76</v>
      </c>
      <c r="L230" s="207" t="s">
        <v>559</v>
      </c>
      <c r="M230" s="208" t="s">
        <v>562</v>
      </c>
      <c r="N230" s="208"/>
      <c r="O230" s="355" t="s">
        <v>77</v>
      </c>
    </row>
    <row r="231" spans="1:15" ht="12.75" customHeight="1" thickBot="1">
      <c r="A231" s="88"/>
      <c r="B231" s="370"/>
      <c r="C231" s="54"/>
      <c r="D231" s="55"/>
      <c r="E231" s="371"/>
      <c r="F231" s="9"/>
      <c r="G231" s="56"/>
      <c r="H231" s="319">
        <f>SUM(H217:H230)</f>
        <v>2300.0015999999996</v>
      </c>
      <c r="I231" s="56"/>
      <c r="J231" s="201"/>
      <c r="K231" s="57"/>
      <c r="L231" s="343"/>
      <c r="M231" s="343"/>
      <c r="N231" s="343"/>
      <c r="O231" s="210"/>
    </row>
    <row r="232" spans="1:15" ht="12.75" customHeight="1" thickBot="1">
      <c r="A232" s="105" t="s">
        <v>45</v>
      </c>
      <c r="B232" s="145"/>
      <c r="C232" s="106"/>
      <c r="D232" s="106"/>
      <c r="E232" s="106"/>
      <c r="F232" s="106"/>
      <c r="G232" s="106"/>
      <c r="H232" s="106"/>
      <c r="I232" s="106"/>
      <c r="J232" s="202"/>
      <c r="K232" s="106"/>
      <c r="L232" s="106"/>
      <c r="M232" s="106"/>
      <c r="N232" s="106"/>
      <c r="O232" s="222"/>
    </row>
    <row r="233" spans="1:15" ht="12.75" customHeight="1">
      <c r="A233" s="82">
        <v>1</v>
      </c>
      <c r="B233" s="372" t="s">
        <v>144</v>
      </c>
      <c r="C233" s="19" t="s">
        <v>19</v>
      </c>
      <c r="D233" s="21">
        <v>10</v>
      </c>
      <c r="E233" s="166" t="s">
        <v>146</v>
      </c>
      <c r="F233" s="173">
        <v>2419.36</v>
      </c>
      <c r="G233" s="173">
        <f>F233/4.5</f>
        <v>537.6355555555556</v>
      </c>
      <c r="H233" s="171">
        <f>F233*1.24</f>
        <v>3000.0064</v>
      </c>
      <c r="I233" s="171">
        <f>G233*1.24</f>
        <v>666.668088888889</v>
      </c>
      <c r="J233" s="186" t="s">
        <v>71</v>
      </c>
      <c r="K233" s="230" t="s">
        <v>75</v>
      </c>
      <c r="L233" s="207" t="s">
        <v>559</v>
      </c>
      <c r="M233" s="208" t="s">
        <v>562</v>
      </c>
      <c r="N233" s="208"/>
      <c r="O233" s="355" t="s">
        <v>77</v>
      </c>
    </row>
    <row r="234" spans="1:15" ht="12.75" customHeight="1">
      <c r="A234" s="82">
        <v>2</v>
      </c>
      <c r="B234" s="128" t="s">
        <v>46</v>
      </c>
      <c r="C234" s="27" t="s">
        <v>19</v>
      </c>
      <c r="D234" s="22">
        <v>10</v>
      </c>
      <c r="E234" s="156" t="s">
        <v>145</v>
      </c>
      <c r="F234" s="173">
        <v>5967.74</v>
      </c>
      <c r="G234" s="173">
        <f>F234/4.5</f>
        <v>1326.1644444444444</v>
      </c>
      <c r="H234" s="171">
        <f>F234*1.24</f>
        <v>7399.9976</v>
      </c>
      <c r="I234" s="171">
        <f>G234*1.24</f>
        <v>1644.443911111111</v>
      </c>
      <c r="J234" s="186" t="s">
        <v>71</v>
      </c>
      <c r="K234" s="230" t="s">
        <v>75</v>
      </c>
      <c r="L234" s="207" t="s">
        <v>559</v>
      </c>
      <c r="M234" s="208" t="s">
        <v>562</v>
      </c>
      <c r="N234" s="208"/>
      <c r="O234" s="355" t="s">
        <v>77</v>
      </c>
    </row>
    <row r="235" spans="1:15" ht="12.75" customHeight="1" thickBot="1">
      <c r="A235" s="86"/>
      <c r="B235" s="366"/>
      <c r="C235" s="59"/>
      <c r="D235" s="60"/>
      <c r="E235" s="58"/>
      <c r="F235" s="51"/>
      <c r="G235" s="51"/>
      <c r="H235" s="318">
        <f>SUM(H233:H234)</f>
        <v>10400.004</v>
      </c>
      <c r="I235" s="51"/>
      <c r="J235" s="197"/>
      <c r="K235" s="61"/>
      <c r="L235" s="49"/>
      <c r="M235" s="49"/>
      <c r="N235" s="49"/>
      <c r="O235" s="219"/>
    </row>
    <row r="236" spans="1:15" ht="12.75" customHeight="1" thickBot="1">
      <c r="A236" s="93" t="s">
        <v>43</v>
      </c>
      <c r="B236" s="146"/>
      <c r="C236" s="94"/>
      <c r="D236" s="94"/>
      <c r="E236" s="94"/>
      <c r="F236" s="94"/>
      <c r="G236" s="94"/>
      <c r="H236" s="94"/>
      <c r="I236" s="94"/>
      <c r="J236" s="203"/>
      <c r="K236" s="94"/>
      <c r="L236" s="94"/>
      <c r="M236" s="94"/>
      <c r="N236" s="94"/>
      <c r="O236" s="223"/>
    </row>
    <row r="237" spans="1:15" ht="12.75" customHeight="1">
      <c r="A237" s="85">
        <v>1</v>
      </c>
      <c r="B237" s="373" t="s">
        <v>141</v>
      </c>
      <c r="C237" s="39" t="s">
        <v>10</v>
      </c>
      <c r="D237" s="37">
        <v>1</v>
      </c>
      <c r="E237" s="168" t="s">
        <v>143</v>
      </c>
      <c r="F237" s="300">
        <v>241.93</v>
      </c>
      <c r="G237" s="172">
        <f>F237/4.5</f>
        <v>53.76222222222222</v>
      </c>
      <c r="H237" s="298">
        <f aca="true" t="shared" si="29" ref="H237:I241">F237*1.24</f>
        <v>299.9932</v>
      </c>
      <c r="I237" s="299">
        <f t="shared" si="29"/>
        <v>66.66515555555556</v>
      </c>
      <c r="J237" s="301" t="s">
        <v>71</v>
      </c>
      <c r="K237" s="302" t="s">
        <v>76</v>
      </c>
      <c r="L237" s="207" t="s">
        <v>559</v>
      </c>
      <c r="M237" s="208" t="s">
        <v>562</v>
      </c>
      <c r="N237" s="303"/>
      <c r="O237" s="374" t="s">
        <v>77</v>
      </c>
    </row>
    <row r="238" spans="1:15" ht="12.75" customHeight="1">
      <c r="A238" s="83">
        <v>2</v>
      </c>
      <c r="B238" s="132" t="s">
        <v>44</v>
      </c>
      <c r="C238" s="47" t="s">
        <v>9</v>
      </c>
      <c r="D238" s="16">
        <v>1</v>
      </c>
      <c r="E238" s="157" t="s">
        <v>142</v>
      </c>
      <c r="F238" s="305">
        <v>403.23</v>
      </c>
      <c r="G238" s="170">
        <f>F238/4.5</f>
        <v>89.60666666666667</v>
      </c>
      <c r="H238" s="242">
        <f t="shared" si="29"/>
        <v>500.0052</v>
      </c>
      <c r="I238" s="173">
        <f t="shared" si="29"/>
        <v>111.11226666666667</v>
      </c>
      <c r="J238" s="243" t="s">
        <v>71</v>
      </c>
      <c r="K238" s="230" t="s">
        <v>75</v>
      </c>
      <c r="L238" s="207" t="s">
        <v>559</v>
      </c>
      <c r="M238" s="208" t="s">
        <v>562</v>
      </c>
      <c r="N238" s="208"/>
      <c r="O238" s="365" t="s">
        <v>77</v>
      </c>
    </row>
    <row r="239" spans="1:15" ht="12.75" customHeight="1">
      <c r="A239" s="83">
        <v>3</v>
      </c>
      <c r="B239" s="132" t="s">
        <v>515</v>
      </c>
      <c r="C239" s="47" t="s">
        <v>83</v>
      </c>
      <c r="D239" s="16">
        <v>1</v>
      </c>
      <c r="E239" s="304" t="s">
        <v>518</v>
      </c>
      <c r="F239" s="305">
        <v>403.23</v>
      </c>
      <c r="G239" s="170">
        <f>F239/4.5</f>
        <v>89.60666666666667</v>
      </c>
      <c r="H239" s="242">
        <f t="shared" si="29"/>
        <v>500.0052</v>
      </c>
      <c r="I239" s="173">
        <f t="shared" si="29"/>
        <v>111.11226666666667</v>
      </c>
      <c r="J239" s="243" t="s">
        <v>71</v>
      </c>
      <c r="K239" s="240" t="s">
        <v>75</v>
      </c>
      <c r="L239" s="207" t="s">
        <v>559</v>
      </c>
      <c r="M239" s="208" t="s">
        <v>562</v>
      </c>
      <c r="N239" s="208"/>
      <c r="O239" s="365" t="s">
        <v>77</v>
      </c>
    </row>
    <row r="240" spans="1:15" ht="12.75" customHeight="1">
      <c r="A240" s="83">
        <v>4</v>
      </c>
      <c r="B240" s="132" t="s">
        <v>516</v>
      </c>
      <c r="C240" s="47" t="s">
        <v>83</v>
      </c>
      <c r="D240" s="16">
        <v>3</v>
      </c>
      <c r="E240" s="157" t="s">
        <v>143</v>
      </c>
      <c r="F240" s="176">
        <v>161.29</v>
      </c>
      <c r="G240" s="170">
        <f>F240/4.5</f>
        <v>35.84222222222222</v>
      </c>
      <c r="H240" s="242">
        <f t="shared" si="29"/>
        <v>199.9996</v>
      </c>
      <c r="I240" s="173">
        <f t="shared" si="29"/>
        <v>44.44435555555555</v>
      </c>
      <c r="J240" s="243" t="s">
        <v>71</v>
      </c>
      <c r="K240" s="245" t="s">
        <v>76</v>
      </c>
      <c r="L240" s="207" t="s">
        <v>559</v>
      </c>
      <c r="M240" s="208" t="s">
        <v>562</v>
      </c>
      <c r="N240" s="208"/>
      <c r="O240" s="365" t="s">
        <v>77</v>
      </c>
    </row>
    <row r="241" spans="1:15" ht="23.25" customHeight="1">
      <c r="A241" s="83">
        <v>5</v>
      </c>
      <c r="B241" s="132" t="s">
        <v>517</v>
      </c>
      <c r="C241" s="38" t="s">
        <v>10</v>
      </c>
      <c r="D241" s="16">
        <v>1</v>
      </c>
      <c r="E241" s="157" t="s">
        <v>519</v>
      </c>
      <c r="F241" s="176">
        <v>161.29</v>
      </c>
      <c r="G241" s="170">
        <f>F241/4.5</f>
        <v>35.84222222222222</v>
      </c>
      <c r="H241" s="242">
        <f t="shared" si="29"/>
        <v>199.9996</v>
      </c>
      <c r="I241" s="173">
        <f t="shared" si="29"/>
        <v>44.44435555555555</v>
      </c>
      <c r="J241" s="243" t="s">
        <v>71</v>
      </c>
      <c r="K241" s="13" t="s">
        <v>76</v>
      </c>
      <c r="L241" s="207" t="s">
        <v>559</v>
      </c>
      <c r="M241" s="208" t="s">
        <v>562</v>
      </c>
      <c r="N241" s="208"/>
      <c r="O241" s="365" t="s">
        <v>77</v>
      </c>
    </row>
    <row r="242" spans="1:15" ht="12.75" customHeight="1" thickBot="1">
      <c r="A242" s="86"/>
      <c r="B242" s="362"/>
      <c r="C242" s="40"/>
      <c r="D242" s="41"/>
      <c r="E242" s="363"/>
      <c r="F242" s="42"/>
      <c r="G242" s="41"/>
      <c r="H242" s="314">
        <f>SUM(H237:H241)</f>
        <v>1700.0028000000002</v>
      </c>
      <c r="I242" s="41"/>
      <c r="J242" s="193"/>
      <c r="K242" s="43"/>
      <c r="L242" s="363"/>
      <c r="M242" s="363"/>
      <c r="N242" s="363"/>
      <c r="O242" s="212"/>
    </row>
    <row r="243" spans="1:15" ht="12.75" customHeight="1" thickBot="1">
      <c r="A243" s="95" t="s">
        <v>73</v>
      </c>
      <c r="B243" s="147"/>
      <c r="C243" s="96"/>
      <c r="D243" s="96"/>
      <c r="E243" s="96"/>
      <c r="F243" s="96"/>
      <c r="G243" s="96"/>
      <c r="H243" s="96"/>
      <c r="I243" s="96"/>
      <c r="J243" s="204"/>
      <c r="K243" s="96"/>
      <c r="L243" s="96"/>
      <c r="M243" s="96"/>
      <c r="N243" s="96"/>
      <c r="O243" s="224"/>
    </row>
    <row r="244" spans="1:15" ht="12.75" customHeight="1">
      <c r="A244" s="82">
        <v>1</v>
      </c>
      <c r="B244" s="128" t="s">
        <v>24</v>
      </c>
      <c r="C244" s="25" t="s">
        <v>19</v>
      </c>
      <c r="D244" s="170">
        <v>10</v>
      </c>
      <c r="E244" s="167" t="s">
        <v>140</v>
      </c>
      <c r="F244" s="12"/>
      <c r="G244" s="16">
        <f>F244/4.5</f>
        <v>0</v>
      </c>
      <c r="H244" s="235">
        <f>F244*1.24</f>
        <v>0</v>
      </c>
      <c r="I244" s="171">
        <f>G244*1.24</f>
        <v>0</v>
      </c>
      <c r="J244" s="186" t="s">
        <v>71</v>
      </c>
      <c r="K244" s="230" t="s">
        <v>75</v>
      </c>
      <c r="L244" s="207" t="s">
        <v>559</v>
      </c>
      <c r="M244" s="208" t="s">
        <v>562</v>
      </c>
      <c r="N244" s="208"/>
      <c r="O244" s="355" t="s">
        <v>77</v>
      </c>
    </row>
    <row r="245" spans="1:15" ht="12.75" customHeight="1" thickBot="1">
      <c r="A245" s="87"/>
      <c r="B245" s="137"/>
      <c r="C245" s="62"/>
      <c r="D245" s="33"/>
      <c r="E245" s="18"/>
      <c r="F245" s="45"/>
      <c r="G245" s="45"/>
      <c r="H245" s="45"/>
      <c r="I245" s="45"/>
      <c r="J245" s="199"/>
      <c r="K245" s="63"/>
      <c r="L245" s="29"/>
      <c r="M245" s="29"/>
      <c r="N245" s="29"/>
      <c r="O245" s="217"/>
    </row>
    <row r="246" spans="1:15" ht="12.75" customHeight="1" thickBot="1">
      <c r="A246" s="97" t="s">
        <v>74</v>
      </c>
      <c r="B246" s="148"/>
      <c r="C246" s="98"/>
      <c r="D246" s="98"/>
      <c r="E246" s="98"/>
      <c r="F246" s="98"/>
      <c r="G246" s="98"/>
      <c r="H246" s="98"/>
      <c r="I246" s="98"/>
      <c r="J246" s="205"/>
      <c r="K246" s="98"/>
      <c r="L246" s="98"/>
      <c r="M246" s="98"/>
      <c r="N246" s="98"/>
      <c r="O246" s="225"/>
    </row>
    <row r="247" spans="1:15" ht="12.75" customHeight="1">
      <c r="A247" s="85">
        <v>1</v>
      </c>
      <c r="B247" s="149" t="s">
        <v>7</v>
      </c>
      <c r="C247" s="39" t="s">
        <v>5</v>
      </c>
      <c r="D247" s="37">
        <v>500</v>
      </c>
      <c r="E247" s="168" t="s">
        <v>131</v>
      </c>
      <c r="F247" s="300">
        <v>806.45</v>
      </c>
      <c r="G247" s="172">
        <f>F247/4.5</f>
        <v>179.2111111111111</v>
      </c>
      <c r="H247" s="298">
        <f>F247*1.24</f>
        <v>999.998</v>
      </c>
      <c r="I247" s="299">
        <f>G247*1.24</f>
        <v>222.22177777777776</v>
      </c>
      <c r="J247" s="301" t="s">
        <v>71</v>
      </c>
      <c r="K247" s="302" t="s">
        <v>76</v>
      </c>
      <c r="L247" s="207" t="s">
        <v>559</v>
      </c>
      <c r="M247" s="208" t="s">
        <v>562</v>
      </c>
      <c r="N247" s="303"/>
      <c r="O247" s="374" t="s">
        <v>77</v>
      </c>
    </row>
    <row r="248" spans="1:15" ht="12.75" customHeight="1">
      <c r="A248" s="82">
        <v>2</v>
      </c>
      <c r="B248" s="266" t="s">
        <v>3</v>
      </c>
      <c r="C248" s="26" t="s">
        <v>9</v>
      </c>
      <c r="D248" s="17">
        <v>1</v>
      </c>
      <c r="E248" s="157" t="s">
        <v>130</v>
      </c>
      <c r="F248" s="176">
        <v>1693.55</v>
      </c>
      <c r="G248" s="170">
        <f>F248/4.5</f>
        <v>376.34444444444443</v>
      </c>
      <c r="H248" s="242">
        <f>F248*1.24</f>
        <v>2100.002</v>
      </c>
      <c r="I248" s="173">
        <f>G248*1.24</f>
        <v>466.66711111111107</v>
      </c>
      <c r="J248" s="186" t="s">
        <v>71</v>
      </c>
      <c r="K248" s="230" t="s">
        <v>75</v>
      </c>
      <c r="L248" s="207" t="s">
        <v>559</v>
      </c>
      <c r="M248" s="208" t="s">
        <v>562</v>
      </c>
      <c r="N248" s="208"/>
      <c r="O248" s="355" t="s">
        <v>77</v>
      </c>
    </row>
    <row r="249" spans="1:15" ht="12.75" customHeight="1" thickBot="1">
      <c r="A249" s="86"/>
      <c r="B249" s="362"/>
      <c r="C249" s="40"/>
      <c r="D249" s="41"/>
      <c r="E249" s="363"/>
      <c r="F249" s="42"/>
      <c r="G249" s="41"/>
      <c r="H249" s="314">
        <f>SUM(H247:H248)</f>
        <v>3100</v>
      </c>
      <c r="I249" s="41"/>
      <c r="J249" s="193"/>
      <c r="K249" s="43"/>
      <c r="L249" s="363"/>
      <c r="M249" s="363"/>
      <c r="N249" s="363"/>
      <c r="O249" s="210"/>
    </row>
    <row r="250" spans="1:15" ht="12.75" customHeight="1" thickBot="1">
      <c r="A250" s="103" t="s">
        <v>137</v>
      </c>
      <c r="B250" s="144"/>
      <c r="C250" s="104"/>
      <c r="D250" s="104"/>
      <c r="E250" s="104"/>
      <c r="F250" s="104"/>
      <c r="G250" s="104"/>
      <c r="H250" s="104"/>
      <c r="I250" s="104"/>
      <c r="J250" s="200"/>
      <c r="K250" s="104"/>
      <c r="L250" s="104"/>
      <c r="M250" s="104"/>
      <c r="N250" s="104"/>
      <c r="O250" s="221"/>
    </row>
    <row r="251" spans="1:15" ht="12.75" customHeight="1" thickBot="1">
      <c r="A251" s="279">
        <v>1</v>
      </c>
      <c r="B251" s="375" t="s">
        <v>237</v>
      </c>
      <c r="C251" s="270" t="s">
        <v>9</v>
      </c>
      <c r="D251" s="271">
        <v>1</v>
      </c>
      <c r="E251" s="376" t="s">
        <v>138</v>
      </c>
      <c r="F251" s="272">
        <v>0</v>
      </c>
      <c r="G251" s="273">
        <f>F251/4.5</f>
        <v>0</v>
      </c>
      <c r="H251" s="274">
        <f>F251*1.24</f>
        <v>0</v>
      </c>
      <c r="I251" s="275">
        <f>G251*1.24</f>
        <v>0</v>
      </c>
      <c r="J251" s="276" t="s">
        <v>71</v>
      </c>
      <c r="K251" s="277" t="s">
        <v>75</v>
      </c>
      <c r="L251" s="207" t="s">
        <v>559</v>
      </c>
      <c r="M251" s="208" t="s">
        <v>562</v>
      </c>
      <c r="N251" s="278"/>
      <c r="O251" s="377" t="s">
        <v>77</v>
      </c>
    </row>
    <row r="252" spans="1:15" ht="12.75" customHeight="1" thickBot="1">
      <c r="A252" s="86"/>
      <c r="B252" s="378"/>
      <c r="C252" s="258"/>
      <c r="D252" s="259"/>
      <c r="E252" s="379"/>
      <c r="F252" s="260"/>
      <c r="G252" s="259"/>
      <c r="H252" s="261"/>
      <c r="I252" s="259"/>
      <c r="J252" s="262"/>
      <c r="K252" s="263"/>
      <c r="L252" s="379"/>
      <c r="M252" s="379"/>
      <c r="N252" s="379"/>
      <c r="O252" s="264"/>
    </row>
    <row r="253" spans="1:15" s="229" customFormat="1" ht="12.75" customHeight="1" thickBot="1">
      <c r="A253" s="103" t="s">
        <v>245</v>
      </c>
      <c r="B253" s="144"/>
      <c r="C253" s="104"/>
      <c r="D253" s="104"/>
      <c r="E253" s="104"/>
      <c r="F253" s="104"/>
      <c r="G253" s="104"/>
      <c r="H253" s="104"/>
      <c r="I253" s="104"/>
      <c r="J253" s="200"/>
      <c r="K253" s="104"/>
      <c r="L253" s="104"/>
      <c r="M253" s="104"/>
      <c r="N253" s="104"/>
      <c r="O253" s="221"/>
    </row>
    <row r="254" spans="1:15" ht="12.75" customHeight="1">
      <c r="A254" s="89">
        <v>1</v>
      </c>
      <c r="B254" s="373" t="s">
        <v>4</v>
      </c>
      <c r="C254" s="64" t="s">
        <v>9</v>
      </c>
      <c r="D254" s="65">
        <v>5</v>
      </c>
      <c r="E254" s="169" t="s">
        <v>132</v>
      </c>
      <c r="F254" s="176">
        <v>2419.36</v>
      </c>
      <c r="G254" s="170">
        <f>F254/4.5</f>
        <v>537.6355555555556</v>
      </c>
      <c r="H254" s="242">
        <f>F254*1.24</f>
        <v>3000.0064</v>
      </c>
      <c r="I254" s="173">
        <f>G254*1.24</f>
        <v>666.668088888889</v>
      </c>
      <c r="J254" s="186" t="s">
        <v>71</v>
      </c>
      <c r="K254" s="230" t="s">
        <v>75</v>
      </c>
      <c r="L254" s="207" t="s">
        <v>559</v>
      </c>
      <c r="M254" s="208" t="s">
        <v>562</v>
      </c>
      <c r="N254" s="208"/>
      <c r="O254" s="355" t="s">
        <v>77</v>
      </c>
    </row>
    <row r="255" spans="1:15" ht="12.75" customHeight="1">
      <c r="A255" s="83">
        <v>2</v>
      </c>
      <c r="B255" s="132" t="s">
        <v>534</v>
      </c>
      <c r="C255" s="19" t="s">
        <v>9</v>
      </c>
      <c r="D255" s="21">
        <v>5</v>
      </c>
      <c r="E255" s="162" t="s">
        <v>133</v>
      </c>
      <c r="F255" s="176">
        <v>1685.48</v>
      </c>
      <c r="G255" s="170">
        <f>F255/4.5</f>
        <v>374.55111111111114</v>
      </c>
      <c r="H255" s="242">
        <f>F255*1.24</f>
        <v>2089.9952</v>
      </c>
      <c r="I255" s="173">
        <f>G255*1.24</f>
        <v>464.4433777777778</v>
      </c>
      <c r="J255" s="186" t="s">
        <v>71</v>
      </c>
      <c r="K255" s="230" t="s">
        <v>75</v>
      </c>
      <c r="L255" s="207" t="s">
        <v>559</v>
      </c>
      <c r="M255" s="208" t="s">
        <v>562</v>
      </c>
      <c r="N255" s="208"/>
      <c r="O255" s="355" t="s">
        <v>77</v>
      </c>
    </row>
    <row r="256" spans="1:15" ht="12.75" customHeight="1" thickBot="1">
      <c r="A256" s="87"/>
      <c r="B256" s="380"/>
      <c r="C256" s="236"/>
      <c r="D256" s="237"/>
      <c r="E256" s="238"/>
      <c r="F256" s="231"/>
      <c r="G256" s="174"/>
      <c r="H256" s="313">
        <f>SUM(H254:H255)</f>
        <v>5090.0016</v>
      </c>
      <c r="I256" s="231"/>
      <c r="J256" s="239"/>
      <c r="K256" s="240"/>
      <c r="L256" s="232"/>
      <c r="M256" s="241"/>
      <c r="N256" s="241"/>
      <c r="O256" s="381"/>
    </row>
    <row r="257" spans="1:252" s="251" customFormat="1" ht="12.75" customHeight="1" thickBot="1">
      <c r="A257" s="627" t="s">
        <v>246</v>
      </c>
      <c r="B257" s="628"/>
      <c r="C257" s="628"/>
      <c r="D257" s="628"/>
      <c r="E257" s="628"/>
      <c r="F257" s="628"/>
      <c r="G257" s="628"/>
      <c r="H257" s="628"/>
      <c r="I257" s="628"/>
      <c r="J257" s="628"/>
      <c r="K257" s="628"/>
      <c r="L257" s="628"/>
      <c r="M257" s="628"/>
      <c r="N257" s="628"/>
      <c r="O257" s="629"/>
      <c r="P257" s="252"/>
      <c r="Q257" s="252"/>
      <c r="R257" s="252"/>
      <c r="S257" s="252"/>
      <c r="T257" s="252"/>
      <c r="U257" s="252"/>
      <c r="V257" s="252"/>
      <c r="W257" s="252"/>
      <c r="X257" s="252"/>
      <c r="Y257" s="252"/>
      <c r="Z257" s="252"/>
      <c r="AA257" s="252"/>
      <c r="AB257" s="252"/>
      <c r="AC257" s="252"/>
      <c r="AD257" s="252"/>
      <c r="AE257" s="252"/>
      <c r="AF257" s="252"/>
      <c r="AG257" s="252"/>
      <c r="AH257" s="252"/>
      <c r="AI257" s="252"/>
      <c r="AJ257" s="252"/>
      <c r="AK257" s="252"/>
      <c r="AL257" s="252"/>
      <c r="AM257" s="252"/>
      <c r="AN257" s="252"/>
      <c r="AO257" s="252"/>
      <c r="AP257" s="252"/>
      <c r="AQ257" s="252"/>
      <c r="AR257" s="252"/>
      <c r="AS257" s="252"/>
      <c r="AT257" s="252"/>
      <c r="AU257" s="252"/>
      <c r="AV257" s="252"/>
      <c r="AW257" s="252"/>
      <c r="AX257" s="252"/>
      <c r="AY257" s="252"/>
      <c r="AZ257" s="252"/>
      <c r="BA257" s="252"/>
      <c r="BB257" s="252"/>
      <c r="BC257" s="252"/>
      <c r="BD257" s="252"/>
      <c r="BE257" s="252"/>
      <c r="BF257" s="252"/>
      <c r="BG257" s="252"/>
      <c r="BH257" s="252"/>
      <c r="BI257" s="252"/>
      <c r="BJ257" s="252"/>
      <c r="BK257" s="252"/>
      <c r="BL257" s="252"/>
      <c r="BM257" s="252"/>
      <c r="BN257" s="252"/>
      <c r="BO257" s="252"/>
      <c r="BP257" s="252"/>
      <c r="BQ257" s="252"/>
      <c r="BR257" s="252"/>
      <c r="BS257" s="252"/>
      <c r="BT257" s="252"/>
      <c r="BU257" s="252"/>
      <c r="BV257" s="252"/>
      <c r="BW257" s="252"/>
      <c r="BX257" s="252"/>
      <c r="BY257" s="252"/>
      <c r="BZ257" s="252"/>
      <c r="CA257" s="252"/>
      <c r="CB257" s="252"/>
      <c r="CC257" s="252"/>
      <c r="CD257" s="252"/>
      <c r="CE257" s="252"/>
      <c r="CF257" s="252"/>
      <c r="CG257" s="252"/>
      <c r="CH257" s="252"/>
      <c r="CI257" s="252"/>
      <c r="CJ257" s="252"/>
      <c r="CK257" s="252"/>
      <c r="CL257" s="252"/>
      <c r="CM257" s="252"/>
      <c r="CN257" s="252"/>
      <c r="CO257" s="252"/>
      <c r="CP257" s="252"/>
      <c r="CQ257" s="252"/>
      <c r="CR257" s="252"/>
      <c r="CS257" s="252"/>
      <c r="CT257" s="252"/>
      <c r="CU257" s="252"/>
      <c r="CV257" s="252"/>
      <c r="CW257" s="252"/>
      <c r="CX257" s="252"/>
      <c r="CY257" s="252"/>
      <c r="CZ257" s="252"/>
      <c r="DA257" s="252"/>
      <c r="DB257" s="252"/>
      <c r="DC257" s="252"/>
      <c r="DD257" s="252"/>
      <c r="DE257" s="252"/>
      <c r="DF257" s="252"/>
      <c r="DG257" s="252"/>
      <c r="DH257" s="252"/>
      <c r="DI257" s="252"/>
      <c r="DJ257" s="252"/>
      <c r="DK257" s="252"/>
      <c r="DL257" s="252"/>
      <c r="DM257" s="252"/>
      <c r="DN257" s="252"/>
      <c r="DO257" s="252"/>
      <c r="DP257" s="252"/>
      <c r="DQ257" s="252"/>
      <c r="DR257" s="252"/>
      <c r="DS257" s="252"/>
      <c r="DT257" s="252"/>
      <c r="DU257" s="252"/>
      <c r="DV257" s="252"/>
      <c r="DW257" s="252"/>
      <c r="DX257" s="252"/>
      <c r="DY257" s="252"/>
      <c r="DZ257" s="252"/>
      <c r="EA257" s="252"/>
      <c r="EB257" s="252"/>
      <c r="EC257" s="252"/>
      <c r="ED257" s="252"/>
      <c r="EE257" s="252"/>
      <c r="EF257" s="252"/>
      <c r="EG257" s="252"/>
      <c r="EH257" s="252"/>
      <c r="EI257" s="252"/>
      <c r="EJ257" s="252"/>
      <c r="EK257" s="252"/>
      <c r="EL257" s="252"/>
      <c r="EM257" s="252"/>
      <c r="EN257" s="252"/>
      <c r="EO257" s="252"/>
      <c r="EP257" s="252"/>
      <c r="EQ257" s="252"/>
      <c r="ER257" s="252"/>
      <c r="ES257" s="252"/>
      <c r="ET257" s="252"/>
      <c r="EU257" s="252"/>
      <c r="EV257" s="252"/>
      <c r="EW257" s="252"/>
      <c r="EX257" s="252"/>
      <c r="EY257" s="252"/>
      <c r="EZ257" s="252"/>
      <c r="FA257" s="252"/>
      <c r="FB257" s="252"/>
      <c r="FC257" s="252"/>
      <c r="FD257" s="252"/>
      <c r="FE257" s="252"/>
      <c r="FF257" s="252"/>
      <c r="FG257" s="252"/>
      <c r="FH257" s="252"/>
      <c r="FI257" s="252"/>
      <c r="FJ257" s="252"/>
      <c r="FK257" s="252"/>
      <c r="FL257" s="252"/>
      <c r="FM257" s="252"/>
      <c r="FN257" s="252"/>
      <c r="FO257" s="252"/>
      <c r="FP257" s="252"/>
      <c r="FQ257" s="252"/>
      <c r="FR257" s="252"/>
      <c r="FS257" s="252"/>
      <c r="FT257" s="252"/>
      <c r="FU257" s="252"/>
      <c r="FV257" s="252"/>
      <c r="FW257" s="252"/>
      <c r="FX257" s="252"/>
      <c r="FY257" s="252"/>
      <c r="FZ257" s="252"/>
      <c r="GA257" s="252"/>
      <c r="GB257" s="252"/>
      <c r="GC257" s="252"/>
      <c r="GD257" s="252"/>
      <c r="GE257" s="252"/>
      <c r="GF257" s="252"/>
      <c r="GG257" s="252"/>
      <c r="GH257" s="252"/>
      <c r="GI257" s="252"/>
      <c r="GJ257" s="252"/>
      <c r="GK257" s="252"/>
      <c r="GL257" s="252"/>
      <c r="GM257" s="252"/>
      <c r="GN257" s="252"/>
      <c r="GO257" s="252"/>
      <c r="GP257" s="252"/>
      <c r="GQ257" s="252"/>
      <c r="GR257" s="252"/>
      <c r="GS257" s="252"/>
      <c r="GT257" s="252"/>
      <c r="GU257" s="252"/>
      <c r="GV257" s="252"/>
      <c r="GW257" s="252"/>
      <c r="GX257" s="252"/>
      <c r="GY257" s="252"/>
      <c r="GZ257" s="252"/>
      <c r="HA257" s="252"/>
      <c r="HB257" s="252"/>
      <c r="HC257" s="252"/>
      <c r="HD257" s="252"/>
      <c r="HE257" s="252"/>
      <c r="HF257" s="252"/>
      <c r="HG257" s="252"/>
      <c r="HH257" s="252"/>
      <c r="HI257" s="252"/>
      <c r="HJ257" s="252"/>
      <c r="HK257" s="252"/>
      <c r="HL257" s="252"/>
      <c r="HM257" s="252"/>
      <c r="HN257" s="252"/>
      <c r="HO257" s="252"/>
      <c r="HP257" s="252"/>
      <c r="HQ257" s="252"/>
      <c r="HR257" s="252"/>
      <c r="HS257" s="252"/>
      <c r="HT257" s="252"/>
      <c r="HU257" s="252"/>
      <c r="HV257" s="252"/>
      <c r="HW257" s="252"/>
      <c r="HX257" s="252"/>
      <c r="HY257" s="252"/>
      <c r="HZ257" s="252"/>
      <c r="IA257" s="252"/>
      <c r="IB257" s="252"/>
      <c r="IC257" s="252"/>
      <c r="ID257" s="252"/>
      <c r="IE257" s="252"/>
      <c r="IF257" s="252"/>
      <c r="IG257" s="252"/>
      <c r="IH257" s="252"/>
      <c r="II257" s="252"/>
      <c r="IJ257" s="252"/>
      <c r="IK257" s="252"/>
      <c r="IL257" s="252"/>
      <c r="IM257" s="252"/>
      <c r="IN257" s="252"/>
      <c r="IO257" s="252"/>
      <c r="IP257" s="252"/>
      <c r="IQ257" s="252"/>
      <c r="IR257" s="252"/>
    </row>
    <row r="258" spans="1:15" ht="15.75" customHeight="1">
      <c r="A258" s="85">
        <v>1</v>
      </c>
      <c r="B258" s="335" t="s">
        <v>542</v>
      </c>
      <c r="C258" s="331" t="s">
        <v>83</v>
      </c>
      <c r="D258" s="25">
        <v>1</v>
      </c>
      <c r="E258" s="331" t="s">
        <v>139</v>
      </c>
      <c r="F258" s="332">
        <v>161370.97</v>
      </c>
      <c r="G258" s="338">
        <f>F258/4.5</f>
        <v>35860.21555555556</v>
      </c>
      <c r="H258" s="338">
        <f aca="true" t="shared" si="30" ref="H258:I261">F258*1.24</f>
        <v>200100.0028</v>
      </c>
      <c r="I258" s="171">
        <f t="shared" si="30"/>
        <v>44466.66728888889</v>
      </c>
      <c r="J258" s="186" t="s">
        <v>71</v>
      </c>
      <c r="K258" s="269" t="s">
        <v>75</v>
      </c>
      <c r="L258" s="207" t="s">
        <v>559</v>
      </c>
      <c r="M258" s="208" t="s">
        <v>562</v>
      </c>
      <c r="N258" s="334"/>
      <c r="O258" s="374" t="s">
        <v>77</v>
      </c>
    </row>
    <row r="259" spans="1:15" ht="15.75" customHeight="1">
      <c r="A259" s="83">
        <v>2</v>
      </c>
      <c r="B259" s="336" t="s">
        <v>543</v>
      </c>
      <c r="C259" s="331" t="s">
        <v>83</v>
      </c>
      <c r="D259" s="25">
        <v>1</v>
      </c>
      <c r="E259" s="331" t="s">
        <v>139</v>
      </c>
      <c r="F259" s="332">
        <v>26612.9</v>
      </c>
      <c r="G259" s="338">
        <f>F259/4.5</f>
        <v>5913.977777777778</v>
      </c>
      <c r="H259" s="338">
        <f t="shared" si="30"/>
        <v>32999.996</v>
      </c>
      <c r="I259" s="171">
        <f t="shared" si="30"/>
        <v>7333.332444444445</v>
      </c>
      <c r="J259" s="186" t="s">
        <v>71</v>
      </c>
      <c r="K259" s="269" t="s">
        <v>75</v>
      </c>
      <c r="L259" s="207" t="s">
        <v>559</v>
      </c>
      <c r="M259" s="208" t="s">
        <v>562</v>
      </c>
      <c r="N259" s="334"/>
      <c r="O259" s="381" t="s">
        <v>77</v>
      </c>
    </row>
    <row r="260" spans="1:15" ht="15.75" customHeight="1">
      <c r="A260" s="83">
        <v>3</v>
      </c>
      <c r="B260" s="336" t="s">
        <v>544</v>
      </c>
      <c r="C260" s="331" t="s">
        <v>83</v>
      </c>
      <c r="D260" s="25">
        <v>1</v>
      </c>
      <c r="E260" s="331" t="s">
        <v>139</v>
      </c>
      <c r="F260" s="332">
        <v>9677.42</v>
      </c>
      <c r="G260" s="338">
        <f>F260/4.5</f>
        <v>2150.5377777777776</v>
      </c>
      <c r="H260" s="338">
        <f t="shared" si="30"/>
        <v>12000.0008</v>
      </c>
      <c r="I260" s="171">
        <f t="shared" si="30"/>
        <v>2666.666844444444</v>
      </c>
      <c r="J260" s="186" t="s">
        <v>71</v>
      </c>
      <c r="K260" s="269" t="s">
        <v>75</v>
      </c>
      <c r="L260" s="207" t="s">
        <v>559</v>
      </c>
      <c r="M260" s="208" t="s">
        <v>562</v>
      </c>
      <c r="N260" s="334"/>
      <c r="O260" s="365" t="s">
        <v>77</v>
      </c>
    </row>
    <row r="261" spans="1:15" ht="22.5" customHeight="1">
      <c r="A261" s="83">
        <v>4</v>
      </c>
      <c r="B261" s="337" t="s">
        <v>547</v>
      </c>
      <c r="C261" s="331" t="s">
        <v>83</v>
      </c>
      <c r="D261" s="25">
        <v>1</v>
      </c>
      <c r="E261" s="331" t="s">
        <v>139</v>
      </c>
      <c r="F261" s="332">
        <v>76612.9</v>
      </c>
      <c r="G261" s="338">
        <f>F261/4.5</f>
        <v>17025.088888888888</v>
      </c>
      <c r="H261" s="338">
        <f t="shared" si="30"/>
        <v>94999.996</v>
      </c>
      <c r="I261" s="171">
        <f t="shared" si="30"/>
        <v>21111.11022222222</v>
      </c>
      <c r="J261" s="186" t="s">
        <v>71</v>
      </c>
      <c r="K261" s="269" t="s">
        <v>75</v>
      </c>
      <c r="L261" s="207" t="s">
        <v>559</v>
      </c>
      <c r="M261" s="208" t="s">
        <v>562</v>
      </c>
      <c r="N261" s="334"/>
      <c r="O261" s="355" t="s">
        <v>77</v>
      </c>
    </row>
    <row r="262" spans="1:15" ht="14.25" customHeight="1">
      <c r="A262" s="307"/>
      <c r="B262" s="348"/>
      <c r="C262" s="349"/>
      <c r="D262" s="25"/>
      <c r="E262" s="350"/>
      <c r="F262" s="350"/>
      <c r="G262" s="242"/>
      <c r="H262" s="315">
        <f>SUM(H258:H261)</f>
        <v>340099.9956</v>
      </c>
      <c r="I262" s="173"/>
      <c r="J262" s="243"/>
      <c r="K262" s="230"/>
      <c r="L262" s="244"/>
      <c r="M262" s="208"/>
      <c r="N262" s="208"/>
      <c r="O262" s="365"/>
    </row>
    <row r="263" spans="1:15" ht="15.75" customHeight="1">
      <c r="A263" s="632" t="s">
        <v>536</v>
      </c>
      <c r="B263" s="633"/>
      <c r="C263" s="633"/>
      <c r="D263" s="633"/>
      <c r="E263" s="633"/>
      <c r="F263" s="633"/>
      <c r="G263" s="633"/>
      <c r="H263" s="633"/>
      <c r="I263" s="633"/>
      <c r="J263" s="633"/>
      <c r="K263" s="633"/>
      <c r="L263" s="633"/>
      <c r="M263" s="633"/>
      <c r="N263" s="633"/>
      <c r="O263" s="634"/>
    </row>
    <row r="264" spans="1:15" ht="12.75" customHeight="1">
      <c r="A264" s="83">
        <v>1</v>
      </c>
      <c r="B264" s="268" t="s">
        <v>40</v>
      </c>
      <c r="C264" s="20" t="s">
        <v>9</v>
      </c>
      <c r="D264" s="20">
        <v>2</v>
      </c>
      <c r="E264" s="162" t="s">
        <v>134</v>
      </c>
      <c r="F264" s="16">
        <v>322.58</v>
      </c>
      <c r="G264" s="16">
        <f aca="true" t="shared" si="31" ref="G264:G269">F264/4.5</f>
        <v>71.68444444444444</v>
      </c>
      <c r="H264" s="173">
        <f aca="true" t="shared" si="32" ref="H264:I269">F264*1.24</f>
        <v>399.9992</v>
      </c>
      <c r="I264" s="173">
        <f t="shared" si="32"/>
        <v>88.8887111111111</v>
      </c>
      <c r="J264" s="243" t="s">
        <v>71</v>
      </c>
      <c r="K264" s="230" t="s">
        <v>75</v>
      </c>
      <c r="L264" s="207" t="s">
        <v>559</v>
      </c>
      <c r="M264" s="208" t="s">
        <v>562</v>
      </c>
      <c r="N264" s="208"/>
      <c r="O264" s="365" t="s">
        <v>77</v>
      </c>
    </row>
    <row r="265" spans="1:15" ht="12" customHeight="1">
      <c r="A265" s="83">
        <v>2</v>
      </c>
      <c r="B265" s="347" t="s">
        <v>539</v>
      </c>
      <c r="C265" s="345" t="s">
        <v>83</v>
      </c>
      <c r="D265" s="20">
        <v>5</v>
      </c>
      <c r="E265" s="162" t="s">
        <v>135</v>
      </c>
      <c r="F265" s="16">
        <v>806.45</v>
      </c>
      <c r="G265" s="16">
        <f t="shared" si="31"/>
        <v>179.2111111111111</v>
      </c>
      <c r="H265" s="173">
        <f t="shared" si="32"/>
        <v>999.998</v>
      </c>
      <c r="I265" s="173">
        <f t="shared" si="32"/>
        <v>222.22177777777776</v>
      </c>
      <c r="J265" s="243" t="s">
        <v>71</v>
      </c>
      <c r="K265" s="245" t="s">
        <v>76</v>
      </c>
      <c r="L265" s="207" t="s">
        <v>559</v>
      </c>
      <c r="M265" s="208" t="s">
        <v>562</v>
      </c>
      <c r="N265" s="208"/>
      <c r="O265" s="365" t="s">
        <v>77</v>
      </c>
    </row>
    <row r="266" spans="1:15" ht="12.75" customHeight="1">
      <c r="A266" s="83">
        <v>3</v>
      </c>
      <c r="B266" s="347" t="s">
        <v>540</v>
      </c>
      <c r="C266" s="345" t="s">
        <v>83</v>
      </c>
      <c r="D266" s="25">
        <v>1</v>
      </c>
      <c r="E266" s="162" t="s">
        <v>526</v>
      </c>
      <c r="F266" s="16">
        <v>201.61</v>
      </c>
      <c r="G266" s="16">
        <f t="shared" si="31"/>
        <v>44.80222222222223</v>
      </c>
      <c r="H266" s="173">
        <f t="shared" si="32"/>
        <v>249.99640000000002</v>
      </c>
      <c r="I266" s="173">
        <f t="shared" si="32"/>
        <v>55.55475555555556</v>
      </c>
      <c r="J266" s="243" t="s">
        <v>71</v>
      </c>
      <c r="K266" s="230" t="s">
        <v>75</v>
      </c>
      <c r="L266" s="207" t="s">
        <v>559</v>
      </c>
      <c r="M266" s="208" t="s">
        <v>562</v>
      </c>
      <c r="N266" s="208"/>
      <c r="O266" s="365" t="s">
        <v>77</v>
      </c>
    </row>
    <row r="267" spans="1:15" ht="13.5" customHeight="1">
      <c r="A267" s="83">
        <v>4</v>
      </c>
      <c r="B267" s="330" t="s">
        <v>240</v>
      </c>
      <c r="C267" s="20" t="s">
        <v>9</v>
      </c>
      <c r="D267" s="255">
        <v>5</v>
      </c>
      <c r="E267" s="282" t="s">
        <v>241</v>
      </c>
      <c r="F267" s="256">
        <v>1774.2</v>
      </c>
      <c r="G267" s="16">
        <f t="shared" si="31"/>
        <v>394.26666666666665</v>
      </c>
      <c r="H267" s="171">
        <f t="shared" si="32"/>
        <v>2200.0080000000003</v>
      </c>
      <c r="I267" s="171">
        <f t="shared" si="32"/>
        <v>488.8906666666666</v>
      </c>
      <c r="J267" s="243" t="s">
        <v>71</v>
      </c>
      <c r="K267" s="245" t="s">
        <v>76</v>
      </c>
      <c r="L267" s="207" t="s">
        <v>559</v>
      </c>
      <c r="M267" s="208" t="s">
        <v>562</v>
      </c>
      <c r="N267" s="257"/>
      <c r="O267" s="355" t="s">
        <v>77</v>
      </c>
    </row>
    <row r="268" spans="1:15" ht="12.75" customHeight="1">
      <c r="A268" s="87">
        <v>5</v>
      </c>
      <c r="B268" s="330" t="s">
        <v>238</v>
      </c>
      <c r="C268" s="20" t="s">
        <v>9</v>
      </c>
      <c r="D268" s="255">
        <v>1</v>
      </c>
      <c r="E268" s="282" t="s">
        <v>136</v>
      </c>
      <c r="F268" s="256">
        <v>483.87</v>
      </c>
      <c r="G268" s="16">
        <f t="shared" si="31"/>
        <v>107.52666666666667</v>
      </c>
      <c r="H268" s="171">
        <f t="shared" si="32"/>
        <v>599.9988</v>
      </c>
      <c r="I268" s="171">
        <f t="shared" si="32"/>
        <v>133.33306666666667</v>
      </c>
      <c r="J268" s="186" t="s">
        <v>71</v>
      </c>
      <c r="K268" s="230" t="s">
        <v>75</v>
      </c>
      <c r="L268" s="207" t="s">
        <v>559</v>
      </c>
      <c r="M268" s="208" t="s">
        <v>562</v>
      </c>
      <c r="N268" s="208"/>
      <c r="O268" s="355" t="s">
        <v>77</v>
      </c>
    </row>
    <row r="269" spans="1:15" ht="12.75" customHeight="1">
      <c r="A269" s="87">
        <v>6</v>
      </c>
      <c r="B269" s="330" t="s">
        <v>523</v>
      </c>
      <c r="C269" s="20" t="s">
        <v>9</v>
      </c>
      <c r="D269" s="255">
        <v>1</v>
      </c>
      <c r="E269" s="282" t="s">
        <v>231</v>
      </c>
      <c r="F269" s="256">
        <v>4395.16</v>
      </c>
      <c r="G269" s="16">
        <f t="shared" si="31"/>
        <v>976.7022222222222</v>
      </c>
      <c r="H269" s="171">
        <f t="shared" si="32"/>
        <v>5449.9983999999995</v>
      </c>
      <c r="I269" s="171">
        <f t="shared" si="32"/>
        <v>1211.1107555555554</v>
      </c>
      <c r="J269" s="186" t="s">
        <v>71</v>
      </c>
      <c r="K269" s="230" t="s">
        <v>75</v>
      </c>
      <c r="L269" s="207" t="s">
        <v>559</v>
      </c>
      <c r="M269" s="208" t="s">
        <v>562</v>
      </c>
      <c r="N269" s="208"/>
      <c r="O269" s="355" t="s">
        <v>77</v>
      </c>
    </row>
    <row r="270" spans="1:15" ht="14.25" customHeight="1" thickBot="1">
      <c r="A270" s="320"/>
      <c r="B270" s="321"/>
      <c r="C270" s="322"/>
      <c r="D270" s="56"/>
      <c r="E270" s="328"/>
      <c r="F270" s="329"/>
      <c r="G270" s="329"/>
      <c r="H270" s="319">
        <f>SUM(H264:H269)</f>
        <v>9899.998800000001</v>
      </c>
      <c r="I270" s="323"/>
      <c r="J270" s="324"/>
      <c r="K270" s="325"/>
      <c r="L270" s="326"/>
      <c r="M270" s="327"/>
      <c r="N270" s="327"/>
      <c r="O270" s="382"/>
    </row>
    <row r="271" spans="1:15" ht="15.75" customHeight="1" thickBot="1">
      <c r="A271" s="101" t="s">
        <v>537</v>
      </c>
      <c r="B271" s="143"/>
      <c r="C271" s="102"/>
      <c r="D271" s="102"/>
      <c r="E271" s="102"/>
      <c r="F271" s="102"/>
      <c r="G271" s="102"/>
      <c r="H271" s="102"/>
      <c r="I271" s="102"/>
      <c r="J271" s="198"/>
      <c r="K271" s="102"/>
      <c r="L271" s="102"/>
      <c r="M271" s="102"/>
      <c r="N271" s="102"/>
      <c r="O271" s="220"/>
    </row>
    <row r="272" spans="1:15" ht="15.75" customHeight="1">
      <c r="A272" s="312">
        <v>1</v>
      </c>
      <c r="B272" s="283" t="s">
        <v>495</v>
      </c>
      <c r="C272" s="296" t="s">
        <v>83</v>
      </c>
      <c r="D272" s="37">
        <v>1</v>
      </c>
      <c r="E272" s="296" t="s">
        <v>496</v>
      </c>
      <c r="F272" s="284">
        <v>3629032.26</v>
      </c>
      <c r="G272" s="383">
        <f>F272/4.5</f>
        <v>806451.6133333333</v>
      </c>
      <c r="H272" s="287">
        <f>F272*1.24</f>
        <v>4500000.0024</v>
      </c>
      <c r="I272" s="173">
        <f>G272*1.24</f>
        <v>1000000.0005333333</v>
      </c>
      <c r="J272" s="239" t="s">
        <v>71</v>
      </c>
      <c r="K272" s="177" t="s">
        <v>78</v>
      </c>
      <c r="L272" s="244" t="s">
        <v>560</v>
      </c>
      <c r="M272" s="244" t="s">
        <v>561</v>
      </c>
      <c r="N272" s="244" t="s">
        <v>561</v>
      </c>
      <c r="O272" s="381" t="s">
        <v>77</v>
      </c>
    </row>
    <row r="273" spans="1:15" ht="26.25" customHeight="1">
      <c r="A273" s="625" t="s">
        <v>538</v>
      </c>
      <c r="B273" s="626"/>
      <c r="C273" s="175"/>
      <c r="D273" s="297"/>
      <c r="E273" s="175"/>
      <c r="F273" s="175"/>
      <c r="G273" s="175"/>
      <c r="H273" s="175"/>
      <c r="I273" s="175"/>
      <c r="J273" s="178"/>
      <c r="K273" s="175"/>
      <c r="L273" s="175"/>
      <c r="M273" s="175"/>
      <c r="N273" s="175"/>
      <c r="O273" s="226"/>
    </row>
    <row r="274" spans="1:15" ht="12.75" customHeight="1">
      <c r="A274" s="307">
        <v>1</v>
      </c>
      <c r="B274" s="265" t="s">
        <v>84</v>
      </c>
      <c r="C274" s="38" t="s">
        <v>83</v>
      </c>
      <c r="D274" s="25">
        <v>30</v>
      </c>
      <c r="E274" s="160" t="s">
        <v>117</v>
      </c>
      <c r="F274" s="176">
        <v>72580.65</v>
      </c>
      <c r="G274" s="170">
        <f aca="true" t="shared" si="33" ref="G274:G284">F274/4.5</f>
        <v>16129.033333333333</v>
      </c>
      <c r="H274" s="242">
        <f aca="true" t="shared" si="34" ref="H274:H284">F274*1.24</f>
        <v>90000.006</v>
      </c>
      <c r="I274" s="173">
        <f aca="true" t="shared" si="35" ref="I274:I284">G274*1.24</f>
        <v>20000.001333333334</v>
      </c>
      <c r="J274" s="243" t="s">
        <v>71</v>
      </c>
      <c r="K274" s="245" t="s">
        <v>76</v>
      </c>
      <c r="L274" s="244" t="s">
        <v>560</v>
      </c>
      <c r="M274" s="244" t="s">
        <v>561</v>
      </c>
      <c r="N274" s="244" t="s">
        <v>561</v>
      </c>
      <c r="O274" s="357" t="s">
        <v>77</v>
      </c>
    </row>
    <row r="275" spans="1:15" ht="12.75" customHeight="1">
      <c r="A275" s="307">
        <v>2</v>
      </c>
      <c r="B275" s="265" t="s">
        <v>85</v>
      </c>
      <c r="C275" s="38" t="s">
        <v>83</v>
      </c>
      <c r="D275" s="25">
        <v>10</v>
      </c>
      <c r="E275" s="160" t="s">
        <v>118</v>
      </c>
      <c r="F275" s="22">
        <v>24193.55</v>
      </c>
      <c r="G275" s="170">
        <f t="shared" si="33"/>
        <v>5376.344444444444</v>
      </c>
      <c r="H275" s="242">
        <f t="shared" si="34"/>
        <v>30000.002</v>
      </c>
      <c r="I275" s="173">
        <f t="shared" si="35"/>
        <v>6666.667111111111</v>
      </c>
      <c r="J275" s="243" t="s">
        <v>71</v>
      </c>
      <c r="K275" s="245" t="s">
        <v>76</v>
      </c>
      <c r="L275" s="244" t="s">
        <v>560</v>
      </c>
      <c r="M275" s="244" t="s">
        <v>561</v>
      </c>
      <c r="N275" s="244" t="s">
        <v>561</v>
      </c>
      <c r="O275" s="357" t="s">
        <v>77</v>
      </c>
    </row>
    <row r="276" spans="1:15" ht="12.75" customHeight="1">
      <c r="A276" s="307">
        <v>3</v>
      </c>
      <c r="B276" s="265" t="s">
        <v>123</v>
      </c>
      <c r="C276" s="38" t="s">
        <v>83</v>
      </c>
      <c r="D276" s="25">
        <v>2</v>
      </c>
      <c r="E276" s="160" t="s">
        <v>124</v>
      </c>
      <c r="F276" s="22">
        <v>26612.9</v>
      </c>
      <c r="G276" s="170">
        <f t="shared" si="33"/>
        <v>5913.977777777778</v>
      </c>
      <c r="H276" s="242">
        <f t="shared" si="34"/>
        <v>32999.996</v>
      </c>
      <c r="I276" s="173">
        <f t="shared" si="35"/>
        <v>7333.332444444445</v>
      </c>
      <c r="J276" s="243" t="s">
        <v>71</v>
      </c>
      <c r="K276" s="245" t="s">
        <v>76</v>
      </c>
      <c r="L276" s="244" t="s">
        <v>560</v>
      </c>
      <c r="M276" s="244" t="s">
        <v>561</v>
      </c>
      <c r="N276" s="244" t="s">
        <v>561</v>
      </c>
      <c r="O276" s="357" t="s">
        <v>77</v>
      </c>
    </row>
    <row r="277" spans="1:15" ht="12.75" customHeight="1">
      <c r="A277" s="307">
        <v>4</v>
      </c>
      <c r="B277" s="265" t="s">
        <v>122</v>
      </c>
      <c r="C277" s="38" t="s">
        <v>83</v>
      </c>
      <c r="D277" s="25">
        <v>2</v>
      </c>
      <c r="E277" s="160" t="s">
        <v>125</v>
      </c>
      <c r="F277" s="22">
        <v>5645.16</v>
      </c>
      <c r="G277" s="170">
        <f t="shared" si="33"/>
        <v>1254.48</v>
      </c>
      <c r="H277" s="242">
        <f t="shared" si="34"/>
        <v>6999.9983999999995</v>
      </c>
      <c r="I277" s="173">
        <f t="shared" si="35"/>
        <v>1555.5552</v>
      </c>
      <c r="J277" s="243" t="s">
        <v>71</v>
      </c>
      <c r="K277" s="245" t="s">
        <v>76</v>
      </c>
      <c r="L277" s="244" t="s">
        <v>560</v>
      </c>
      <c r="M277" s="244" t="s">
        <v>561</v>
      </c>
      <c r="N277" s="244" t="s">
        <v>561</v>
      </c>
      <c r="O277" s="357" t="s">
        <v>77</v>
      </c>
    </row>
    <row r="278" spans="1:15" ht="12.75" customHeight="1">
      <c r="A278" s="307">
        <v>5</v>
      </c>
      <c r="B278" s="265" t="s">
        <v>86</v>
      </c>
      <c r="C278" s="38" t="s">
        <v>83</v>
      </c>
      <c r="D278" s="25">
        <v>2</v>
      </c>
      <c r="E278" s="160" t="s">
        <v>119</v>
      </c>
      <c r="F278" s="22">
        <v>4838.71</v>
      </c>
      <c r="G278" s="170">
        <f t="shared" si="33"/>
        <v>1075.2688888888888</v>
      </c>
      <c r="H278" s="242">
        <f t="shared" si="34"/>
        <v>6000.0004</v>
      </c>
      <c r="I278" s="173">
        <f t="shared" si="35"/>
        <v>1333.333422222222</v>
      </c>
      <c r="J278" s="243" t="s">
        <v>71</v>
      </c>
      <c r="K278" s="245" t="s">
        <v>76</v>
      </c>
      <c r="L278" s="244" t="s">
        <v>560</v>
      </c>
      <c r="M278" s="244" t="s">
        <v>561</v>
      </c>
      <c r="N278" s="244" t="s">
        <v>561</v>
      </c>
      <c r="O278" s="357" t="s">
        <v>77</v>
      </c>
    </row>
    <row r="279" spans="1:15" ht="12.75" customHeight="1">
      <c r="A279" s="307">
        <v>6</v>
      </c>
      <c r="B279" s="265" t="s">
        <v>87</v>
      </c>
      <c r="C279" s="38" t="s">
        <v>83</v>
      </c>
      <c r="D279" s="25">
        <v>5</v>
      </c>
      <c r="E279" s="160" t="s">
        <v>120</v>
      </c>
      <c r="F279" s="22">
        <v>36290.32</v>
      </c>
      <c r="G279" s="170">
        <f t="shared" si="33"/>
        <v>8064.515555555556</v>
      </c>
      <c r="H279" s="242">
        <f t="shared" si="34"/>
        <v>44999.9968</v>
      </c>
      <c r="I279" s="173">
        <f t="shared" si="35"/>
        <v>9999.999288888888</v>
      </c>
      <c r="J279" s="243" t="s">
        <v>71</v>
      </c>
      <c r="K279" s="245" t="s">
        <v>76</v>
      </c>
      <c r="L279" s="244" t="s">
        <v>560</v>
      </c>
      <c r="M279" s="244" t="s">
        <v>561</v>
      </c>
      <c r="N279" s="244" t="s">
        <v>561</v>
      </c>
      <c r="O279" s="357" t="s">
        <v>77</v>
      </c>
    </row>
    <row r="280" spans="1:15" ht="12.75" customHeight="1">
      <c r="A280" s="307">
        <v>7</v>
      </c>
      <c r="B280" s="265" t="s">
        <v>88</v>
      </c>
      <c r="C280" s="38" t="s">
        <v>83</v>
      </c>
      <c r="D280" s="25">
        <v>5</v>
      </c>
      <c r="E280" s="160" t="s">
        <v>126</v>
      </c>
      <c r="F280" s="22">
        <v>64516.13</v>
      </c>
      <c r="G280" s="170">
        <f t="shared" si="33"/>
        <v>14336.917777777777</v>
      </c>
      <c r="H280" s="242">
        <f t="shared" si="34"/>
        <v>80000.0012</v>
      </c>
      <c r="I280" s="173">
        <f t="shared" si="35"/>
        <v>17777.778044444443</v>
      </c>
      <c r="J280" s="243" t="s">
        <v>71</v>
      </c>
      <c r="K280" s="245" t="s">
        <v>76</v>
      </c>
      <c r="L280" s="244" t="s">
        <v>560</v>
      </c>
      <c r="M280" s="244" t="s">
        <v>561</v>
      </c>
      <c r="N280" s="244" t="s">
        <v>561</v>
      </c>
      <c r="O280" s="357" t="s">
        <v>77</v>
      </c>
    </row>
    <row r="281" spans="1:15" ht="12.75" customHeight="1">
      <c r="A281" s="307">
        <v>8</v>
      </c>
      <c r="B281" s="265" t="s">
        <v>89</v>
      </c>
      <c r="C281" s="38" t="s">
        <v>83</v>
      </c>
      <c r="D281" s="25">
        <v>20</v>
      </c>
      <c r="E281" s="160" t="s">
        <v>127</v>
      </c>
      <c r="F281" s="22">
        <v>40322.58</v>
      </c>
      <c r="G281" s="170">
        <f t="shared" si="33"/>
        <v>8960.573333333334</v>
      </c>
      <c r="H281" s="242">
        <f t="shared" si="34"/>
        <v>49999.9992</v>
      </c>
      <c r="I281" s="173">
        <f t="shared" si="35"/>
        <v>11111.110933333333</v>
      </c>
      <c r="J281" s="243" t="s">
        <v>71</v>
      </c>
      <c r="K281" s="245" t="s">
        <v>76</v>
      </c>
      <c r="L281" s="244" t="s">
        <v>560</v>
      </c>
      <c r="M281" s="244" t="s">
        <v>561</v>
      </c>
      <c r="N281" s="244" t="s">
        <v>561</v>
      </c>
      <c r="O281" s="357" t="s">
        <v>77</v>
      </c>
    </row>
    <row r="282" spans="1:15" ht="12.75" customHeight="1">
      <c r="A282" s="307">
        <v>9</v>
      </c>
      <c r="B282" s="265" t="s">
        <v>532</v>
      </c>
      <c r="C282" s="38" t="s">
        <v>83</v>
      </c>
      <c r="D282" s="25">
        <v>3</v>
      </c>
      <c r="E282" s="160" t="s">
        <v>128</v>
      </c>
      <c r="F282" s="22">
        <v>48387.1</v>
      </c>
      <c r="G282" s="170">
        <f t="shared" si="33"/>
        <v>10752.688888888888</v>
      </c>
      <c r="H282" s="242">
        <f t="shared" si="34"/>
        <v>60000.004</v>
      </c>
      <c r="I282" s="173">
        <f t="shared" si="35"/>
        <v>13333.334222222222</v>
      </c>
      <c r="J282" s="243" t="s">
        <v>71</v>
      </c>
      <c r="K282" s="245" t="s">
        <v>76</v>
      </c>
      <c r="L282" s="244" t="s">
        <v>560</v>
      </c>
      <c r="M282" s="244" t="s">
        <v>561</v>
      </c>
      <c r="N282" s="244" t="s">
        <v>561</v>
      </c>
      <c r="O282" s="357" t="s">
        <v>77</v>
      </c>
    </row>
    <row r="283" spans="1:15" ht="12.75" customHeight="1">
      <c r="A283" s="307">
        <v>10</v>
      </c>
      <c r="B283" s="265" t="s">
        <v>92</v>
      </c>
      <c r="C283" s="38" t="s">
        <v>83</v>
      </c>
      <c r="D283" s="25">
        <v>5</v>
      </c>
      <c r="E283" s="160" t="s">
        <v>121</v>
      </c>
      <c r="F283" s="22">
        <v>217741.94</v>
      </c>
      <c r="G283" s="170">
        <f t="shared" si="33"/>
        <v>48387.09777777778</v>
      </c>
      <c r="H283" s="242">
        <f t="shared" si="34"/>
        <v>270000.0056</v>
      </c>
      <c r="I283" s="173">
        <f t="shared" si="35"/>
        <v>60000.00124444445</v>
      </c>
      <c r="J283" s="243" t="s">
        <v>71</v>
      </c>
      <c r="K283" s="177" t="s">
        <v>78</v>
      </c>
      <c r="L283" s="244" t="s">
        <v>560</v>
      </c>
      <c r="M283" s="244" t="s">
        <v>561</v>
      </c>
      <c r="N283" s="244" t="s">
        <v>561</v>
      </c>
      <c r="O283" s="357" t="s">
        <v>77</v>
      </c>
    </row>
    <row r="284" spans="1:15" ht="12.75" customHeight="1">
      <c r="A284" s="307">
        <v>11</v>
      </c>
      <c r="B284" s="265" t="s">
        <v>93</v>
      </c>
      <c r="C284" s="38" t="s">
        <v>83</v>
      </c>
      <c r="D284" s="25">
        <v>4</v>
      </c>
      <c r="E284" s="160" t="s">
        <v>121</v>
      </c>
      <c r="F284" s="22">
        <v>258064.52</v>
      </c>
      <c r="G284" s="170">
        <f t="shared" si="33"/>
        <v>57347.67111111111</v>
      </c>
      <c r="H284" s="242">
        <f t="shared" si="34"/>
        <v>320000.0048</v>
      </c>
      <c r="I284" s="173">
        <f t="shared" si="35"/>
        <v>71111.11217777777</v>
      </c>
      <c r="J284" s="243" t="s">
        <v>71</v>
      </c>
      <c r="K284" s="177" t="s">
        <v>78</v>
      </c>
      <c r="L284" s="244" t="s">
        <v>560</v>
      </c>
      <c r="M284" s="244" t="s">
        <v>561</v>
      </c>
      <c r="N284" s="244" t="s">
        <v>561</v>
      </c>
      <c r="O284" s="357" t="s">
        <v>77</v>
      </c>
    </row>
    <row r="285" spans="1:15" ht="12.75" customHeight="1">
      <c r="A285" s="307"/>
      <c r="B285" s="265"/>
      <c r="C285" s="38"/>
      <c r="D285" s="25"/>
      <c r="E285" s="384"/>
      <c r="F285" s="22"/>
      <c r="G285" s="170"/>
      <c r="H285" s="246">
        <f>SUM(H274:H284)</f>
        <v>991000.0144</v>
      </c>
      <c r="I285" s="173"/>
      <c r="J285" s="247"/>
      <c r="K285" s="245"/>
      <c r="L285" s="244"/>
      <c r="M285" s="208"/>
      <c r="N285" s="208"/>
      <c r="O285" s="357"/>
    </row>
    <row r="286" spans="1:15" s="229" customFormat="1" ht="12.75" customHeight="1">
      <c r="A286" s="311" t="s">
        <v>545</v>
      </c>
      <c r="B286" s="249"/>
      <c r="C286" s="248"/>
      <c r="D286" s="248"/>
      <c r="E286" s="248"/>
      <c r="F286" s="248"/>
      <c r="G286" s="248"/>
      <c r="H286" s="248"/>
      <c r="I286" s="248"/>
      <c r="J286" s="250"/>
      <c r="K286" s="248"/>
      <c r="L286" s="248"/>
      <c r="M286" s="248"/>
      <c r="N286" s="248"/>
      <c r="O286" s="248"/>
    </row>
    <row r="287" spans="1:15" ht="15.75" customHeight="1">
      <c r="A287" s="351">
        <v>1</v>
      </c>
      <c r="B287" s="265" t="s">
        <v>94</v>
      </c>
      <c r="C287" s="254" t="s">
        <v>9</v>
      </c>
      <c r="D287" s="254">
        <v>5</v>
      </c>
      <c r="E287" s="162" t="s">
        <v>129</v>
      </c>
      <c r="F287" s="242">
        <v>8064.52</v>
      </c>
      <c r="G287" s="357">
        <f>F287/4.5</f>
        <v>1792.1155555555556</v>
      </c>
      <c r="H287" s="246">
        <f aca="true" t="shared" si="36" ref="H287:I289">F287*1.24</f>
        <v>10000.0048</v>
      </c>
      <c r="I287" s="242">
        <f t="shared" si="36"/>
        <v>2222.223288888889</v>
      </c>
      <c r="J287" s="385" t="s">
        <v>71</v>
      </c>
      <c r="K287" s="245" t="s">
        <v>76</v>
      </c>
      <c r="L287" s="244" t="s">
        <v>560</v>
      </c>
      <c r="M287" s="244" t="s">
        <v>561</v>
      </c>
      <c r="N287" s="244" t="s">
        <v>561</v>
      </c>
      <c r="O287" s="357" t="s">
        <v>77</v>
      </c>
    </row>
    <row r="288" spans="1:15" ht="25.5" customHeight="1">
      <c r="A288" s="351">
        <v>2</v>
      </c>
      <c r="B288" s="265" t="s">
        <v>553</v>
      </c>
      <c r="C288" s="254" t="s">
        <v>83</v>
      </c>
      <c r="D288" s="254">
        <v>1</v>
      </c>
      <c r="E288" s="162" t="s">
        <v>554</v>
      </c>
      <c r="F288" s="242">
        <v>21774.19</v>
      </c>
      <c r="G288" s="357">
        <f>F288/4.5</f>
        <v>4838.708888888888</v>
      </c>
      <c r="H288" s="246">
        <f t="shared" si="36"/>
        <v>26999.9956</v>
      </c>
      <c r="I288" s="242">
        <f t="shared" si="36"/>
        <v>5999.999022222221</v>
      </c>
      <c r="J288" s="385" t="s">
        <v>71</v>
      </c>
      <c r="K288" s="245" t="s">
        <v>76</v>
      </c>
      <c r="L288" s="244" t="s">
        <v>560</v>
      </c>
      <c r="M288" s="244" t="s">
        <v>561</v>
      </c>
      <c r="N288" s="244" t="s">
        <v>561</v>
      </c>
      <c r="O288" s="357" t="s">
        <v>77</v>
      </c>
    </row>
    <row r="289" spans="1:15" ht="15.75" customHeight="1">
      <c r="A289" s="351">
        <v>3</v>
      </c>
      <c r="B289" s="265" t="s">
        <v>551</v>
      </c>
      <c r="C289" s="254" t="s">
        <v>10</v>
      </c>
      <c r="D289" s="254">
        <v>1</v>
      </c>
      <c r="E289" s="162" t="s">
        <v>552</v>
      </c>
      <c r="F289" s="242">
        <v>64516.13</v>
      </c>
      <c r="G289" s="357">
        <f>F289/4.5</f>
        <v>14336.917777777777</v>
      </c>
      <c r="H289" s="246">
        <f t="shared" si="36"/>
        <v>80000.0012</v>
      </c>
      <c r="I289" s="242">
        <f t="shared" si="36"/>
        <v>17777.778044444443</v>
      </c>
      <c r="J289" s="243" t="s">
        <v>71</v>
      </c>
      <c r="K289" s="245" t="s">
        <v>76</v>
      </c>
      <c r="L289" s="244" t="s">
        <v>560</v>
      </c>
      <c r="M289" s="244" t="s">
        <v>561</v>
      </c>
      <c r="N289" s="244" t="s">
        <v>561</v>
      </c>
      <c r="O289" s="357" t="s">
        <v>77</v>
      </c>
    </row>
    <row r="290" spans="1:15" ht="14.25" customHeight="1">
      <c r="A290" s="351"/>
      <c r="B290" s="265"/>
      <c r="C290" s="254"/>
      <c r="D290" s="254"/>
      <c r="E290" s="162"/>
      <c r="F290" s="242"/>
      <c r="G290" s="357"/>
      <c r="H290" s="246">
        <f>SUM(H287:H289)</f>
        <v>117000.00159999999</v>
      </c>
      <c r="I290" s="242"/>
      <c r="J290" s="385"/>
      <c r="K290" s="164"/>
      <c r="L290" s="244"/>
      <c r="M290" s="244"/>
      <c r="N290" s="244"/>
      <c r="O290" s="357"/>
    </row>
    <row r="291" spans="1:15" ht="9" customHeight="1">
      <c r="A291" s="90"/>
      <c r="B291" s="150"/>
      <c r="C291" s="68"/>
      <c r="D291" s="66"/>
      <c r="E291" s="67"/>
      <c r="F291" s="44"/>
      <c r="G291" s="44"/>
      <c r="H291" s="44"/>
      <c r="I291" s="44"/>
      <c r="J291" s="163"/>
      <c r="K291" s="69"/>
      <c r="L291" s="66"/>
      <c r="M291" s="66"/>
      <c r="N291" s="66"/>
      <c r="O291" s="70"/>
    </row>
    <row r="292" spans="1:15" ht="14.25" customHeight="1">
      <c r="A292" s="293"/>
      <c r="B292" s="306" t="s">
        <v>555</v>
      </c>
      <c r="C292" s="68"/>
      <c r="D292" s="66"/>
      <c r="E292" s="67"/>
      <c r="F292" s="44"/>
      <c r="G292" s="44"/>
      <c r="H292" s="44"/>
      <c r="I292" s="44"/>
      <c r="J292" s="163"/>
      <c r="K292" s="69"/>
      <c r="L292" s="66"/>
      <c r="M292" s="66"/>
      <c r="N292" s="66"/>
      <c r="O292" s="70"/>
    </row>
    <row r="293" spans="1:15" ht="12.75" customHeight="1">
      <c r="A293" s="293"/>
      <c r="B293" s="306" t="s">
        <v>81</v>
      </c>
      <c r="C293" s="68"/>
      <c r="D293" s="66"/>
      <c r="E293" s="67"/>
      <c r="F293" s="44"/>
      <c r="G293" s="44"/>
      <c r="H293" s="44"/>
      <c r="I293" s="44"/>
      <c r="J293" s="163"/>
      <c r="K293" s="69"/>
      <c r="L293" s="66"/>
      <c r="M293" s="66"/>
      <c r="N293" s="66"/>
      <c r="O293" s="70"/>
    </row>
    <row r="294" spans="1:15" ht="9" customHeight="1">
      <c r="A294" s="294"/>
      <c r="B294" s="386"/>
      <c r="C294" s="73"/>
      <c r="D294" s="73"/>
      <c r="E294" s="72"/>
      <c r="F294" s="74"/>
      <c r="G294" s="75"/>
      <c r="H294" s="75"/>
      <c r="I294" s="75"/>
      <c r="J294" s="206"/>
      <c r="K294" s="71"/>
      <c r="L294" s="71"/>
      <c r="M294" s="76"/>
      <c r="N294" s="76"/>
      <c r="O294" s="77"/>
    </row>
    <row r="295" spans="1:15" ht="12.75" customHeight="1">
      <c r="A295" s="294"/>
      <c r="B295" s="386"/>
      <c r="C295" s="73"/>
      <c r="D295" s="73"/>
      <c r="E295" s="72"/>
      <c r="F295" s="74"/>
      <c r="G295" s="75"/>
      <c r="H295" s="75"/>
      <c r="I295" s="75"/>
      <c r="J295" s="206"/>
      <c r="K295" s="71"/>
      <c r="L295" s="78"/>
      <c r="M295" s="76"/>
      <c r="N295" s="76"/>
      <c r="O295" s="77"/>
    </row>
    <row r="296" spans="1:15" ht="12.75" customHeight="1">
      <c r="A296" s="294"/>
      <c r="B296" s="306" t="s">
        <v>79</v>
      </c>
      <c r="C296" s="73"/>
      <c r="D296" s="73"/>
      <c r="E296" s="72"/>
      <c r="F296" s="74"/>
      <c r="G296" s="75"/>
      <c r="H296" s="75"/>
      <c r="I296" s="75"/>
      <c r="J296" s="206"/>
      <c r="K296" s="71"/>
      <c r="L296" s="78"/>
      <c r="M296" s="76"/>
      <c r="N296" s="76"/>
      <c r="O296" s="77"/>
    </row>
    <row r="297" spans="1:15" ht="12.75" customHeight="1">
      <c r="A297" s="294"/>
      <c r="B297" s="306" t="s">
        <v>80</v>
      </c>
      <c r="C297" s="73"/>
      <c r="D297" s="73"/>
      <c r="E297" s="72"/>
      <c r="F297" s="74"/>
      <c r="G297" s="75"/>
      <c r="H297" s="75"/>
      <c r="I297" s="75"/>
      <c r="J297" s="206"/>
      <c r="K297" s="71"/>
      <c r="L297" s="79"/>
      <c r="M297" s="76"/>
      <c r="N297" s="76"/>
      <c r="O297" s="77"/>
    </row>
    <row r="298" spans="1:15" ht="12.75" customHeight="1">
      <c r="A298" s="294"/>
      <c r="B298" s="295"/>
      <c r="C298" s="73"/>
      <c r="D298" s="73"/>
      <c r="E298" s="72"/>
      <c r="F298" s="74"/>
      <c r="G298" s="75"/>
      <c r="H298" s="75"/>
      <c r="I298" s="75"/>
      <c r="J298" s="206"/>
      <c r="K298" s="71"/>
      <c r="L298" s="71"/>
      <c r="M298" s="76"/>
      <c r="N298" s="76"/>
      <c r="O298" s="77"/>
    </row>
    <row r="299" spans="1:15" ht="12.75" customHeight="1">
      <c r="A299" s="81"/>
      <c r="C299" s="73"/>
      <c r="D299" s="73"/>
      <c r="E299" s="72"/>
      <c r="F299" s="74"/>
      <c r="G299" s="75"/>
      <c r="H299" s="75"/>
      <c r="I299" s="75"/>
      <c r="J299" s="206"/>
      <c r="K299" s="71"/>
      <c r="L299" s="78"/>
      <c r="M299" s="76"/>
      <c r="N299" s="76"/>
      <c r="O299" s="77"/>
    </row>
    <row r="300" spans="1:15" ht="12.75" customHeight="1">
      <c r="A300" s="81"/>
      <c r="C300" s="73"/>
      <c r="D300" s="73"/>
      <c r="E300" s="72"/>
      <c r="F300" s="80"/>
      <c r="G300" s="75"/>
      <c r="H300" s="75"/>
      <c r="I300" s="75"/>
      <c r="J300" s="206"/>
      <c r="K300" s="71"/>
      <c r="L300" s="78"/>
      <c r="M300" s="78"/>
      <c r="N300" s="78"/>
      <c r="O300" s="78"/>
    </row>
  </sheetData>
  <sheetProtection/>
  <mergeCells count="21">
    <mergeCell ref="K12:K13"/>
    <mergeCell ref="B12:B13"/>
    <mergeCell ref="A273:B273"/>
    <mergeCell ref="A257:O257"/>
    <mergeCell ref="H12:I12"/>
    <mergeCell ref="F12:G12"/>
    <mergeCell ref="A12:A13"/>
    <mergeCell ref="A263:O263"/>
    <mergeCell ref="E12:E13"/>
    <mergeCell ref="N12:N13"/>
    <mergeCell ref="O12:O13"/>
    <mergeCell ref="D12:D13"/>
    <mergeCell ref="G3:N3"/>
    <mergeCell ref="L12:L13"/>
    <mergeCell ref="G6:O6"/>
    <mergeCell ref="G7:O7"/>
    <mergeCell ref="E9:I9"/>
    <mergeCell ref="B8:O8"/>
    <mergeCell ref="J12:J13"/>
    <mergeCell ref="M12:M13"/>
    <mergeCell ref="C12:C13"/>
  </mergeCells>
  <printOptions/>
  <pageMargins left="0.2362204724409449" right="0.03937007874015748" top="0.5511811023622047" bottom="0.7480314960629921" header="0.5118110236220472" footer="0.5118110236220472"/>
  <pageSetup horizontalDpi="300" verticalDpi="300" orientation="landscape" paperSize="9" scale="83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0"/>
  <sheetViews>
    <sheetView zoomScalePageLayoutView="0" workbookViewId="0" topLeftCell="A105">
      <selection activeCell="D133" sqref="D133"/>
    </sheetView>
  </sheetViews>
  <sheetFormatPr defaultColWidth="9.140625" defaultRowHeight="12.75"/>
  <cols>
    <col min="1" max="1" width="4.57421875" style="91" customWidth="1"/>
    <col min="2" max="2" width="46.421875" style="151" customWidth="1"/>
    <col min="3" max="3" width="7.7109375" style="8" customWidth="1"/>
    <col min="4" max="4" width="9.140625" style="8" customWidth="1"/>
    <col min="5" max="5" width="10.140625" style="8" customWidth="1"/>
    <col min="6" max="6" width="10.00390625" style="8" customWidth="1"/>
    <col min="7" max="7" width="9.00390625" style="8" customWidth="1"/>
    <col min="8" max="8" width="10.00390625" style="8" customWidth="1"/>
    <col min="9" max="11" width="9.7109375" style="8" customWidth="1"/>
    <col min="12" max="12" width="6.8515625" style="181" customWidth="1"/>
    <col min="13" max="13" width="11.421875" style="8" customWidth="1"/>
    <col min="14" max="16" width="9.28125" style="8" customWidth="1"/>
    <col min="17" max="17" width="13.00390625" style="8" customWidth="1"/>
    <col min="18" max="16384" width="9.140625" style="8" customWidth="1"/>
  </cols>
  <sheetData>
    <row r="1" ht="15.75">
      <c r="A1" s="180" t="s">
        <v>91</v>
      </c>
    </row>
    <row r="2" spans="1:17" ht="15.75">
      <c r="A2" s="180" t="s">
        <v>0</v>
      </c>
      <c r="B2" s="8"/>
      <c r="C2" s="4"/>
      <c r="D2" s="5"/>
      <c r="E2" s="3"/>
      <c r="F2" s="5"/>
      <c r="G2" s="2"/>
      <c r="H2" s="2"/>
      <c r="I2" s="2"/>
      <c r="J2" s="2"/>
      <c r="K2" s="2"/>
      <c r="L2" s="182"/>
      <c r="M2" s="6"/>
      <c r="N2" s="354"/>
      <c r="O2" s="354"/>
      <c r="P2" s="354"/>
      <c r="Q2" s="7"/>
    </row>
    <row r="3" spans="1:17" ht="12.75" customHeight="1">
      <c r="A3" s="228" t="s">
        <v>535</v>
      </c>
      <c r="B3" s="122"/>
      <c r="C3" s="4"/>
      <c r="D3" s="5"/>
      <c r="E3" s="3"/>
      <c r="G3" s="615" t="s">
        <v>228</v>
      </c>
      <c r="H3" s="616"/>
      <c r="I3" s="616"/>
      <c r="J3" s="616"/>
      <c r="K3" s="616"/>
      <c r="L3" s="616"/>
      <c r="M3" s="616"/>
      <c r="N3" s="616"/>
      <c r="O3" s="616"/>
      <c r="P3" s="616"/>
      <c r="Q3" s="7"/>
    </row>
    <row r="4" spans="1:17" ht="12.75">
      <c r="A4" s="81"/>
      <c r="B4" s="125" t="s">
        <v>556</v>
      </c>
      <c r="C4" s="4"/>
      <c r="D4" s="5"/>
      <c r="E4" s="3"/>
      <c r="G4" s="152"/>
      <c r="H4" s="152"/>
      <c r="I4" s="152"/>
      <c r="J4" s="152"/>
      <c r="K4" s="152"/>
      <c r="L4" s="227" t="s">
        <v>227</v>
      </c>
      <c r="M4" s="152"/>
      <c r="N4" s="152"/>
      <c r="O4" s="152"/>
      <c r="P4" s="152"/>
      <c r="Q4" s="7"/>
    </row>
    <row r="5" spans="1:17" ht="15.75">
      <c r="A5" s="81"/>
      <c r="B5" s="123"/>
      <c r="C5" s="4"/>
      <c r="D5" s="5"/>
      <c r="E5" s="3"/>
      <c r="G5" s="120"/>
      <c r="H5" s="120"/>
      <c r="I5" s="120"/>
      <c r="J5" s="120"/>
      <c r="K5" s="120"/>
      <c r="L5" s="120" t="s">
        <v>229</v>
      </c>
      <c r="M5" s="120"/>
      <c r="N5" s="120"/>
      <c r="O5" s="120"/>
      <c r="P5" s="120"/>
      <c r="Q5" s="120"/>
    </row>
    <row r="6" spans="1:17" ht="15.75">
      <c r="A6" s="81"/>
      <c r="B6" s="123"/>
      <c r="C6" s="4"/>
      <c r="D6" s="5"/>
      <c r="E6" s="3"/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19"/>
    </row>
    <row r="7" spans="1:17" ht="12.75">
      <c r="A7" s="81"/>
      <c r="B7" s="123"/>
      <c r="C7" s="4"/>
      <c r="D7" s="5"/>
      <c r="E7" s="3"/>
      <c r="G7" s="620"/>
      <c r="H7" s="620"/>
      <c r="I7" s="620"/>
      <c r="J7" s="620"/>
      <c r="K7" s="620"/>
      <c r="L7" s="620"/>
      <c r="M7" s="620"/>
      <c r="N7" s="620"/>
      <c r="O7" s="620"/>
      <c r="P7" s="620"/>
      <c r="Q7" s="620"/>
    </row>
    <row r="8" spans="1:17" ht="23.25">
      <c r="A8" s="121" t="s">
        <v>48</v>
      </c>
      <c r="B8" s="623" t="s">
        <v>557</v>
      </c>
      <c r="C8" s="624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</row>
    <row r="9" spans="1:17" ht="18">
      <c r="A9" s="121"/>
      <c r="B9" s="124"/>
      <c r="C9" s="121"/>
      <c r="D9" s="121"/>
      <c r="E9" s="621" t="s">
        <v>558</v>
      </c>
      <c r="F9" s="622"/>
      <c r="G9" s="622"/>
      <c r="H9" s="622"/>
      <c r="I9" s="622"/>
      <c r="J9" s="183"/>
      <c r="K9" s="183"/>
      <c r="L9" s="183"/>
      <c r="M9" s="121" t="s">
        <v>82</v>
      </c>
      <c r="N9" s="121"/>
      <c r="O9" s="121"/>
      <c r="P9" s="121"/>
      <c r="Q9" s="121"/>
    </row>
    <row r="10" spans="1:17" ht="12.75">
      <c r="A10" s="119"/>
      <c r="B10" s="125"/>
      <c r="C10" s="119"/>
      <c r="D10" s="119"/>
      <c r="E10" s="119"/>
      <c r="F10" s="119"/>
      <c r="G10" s="119"/>
      <c r="H10" s="119"/>
      <c r="I10" s="119"/>
      <c r="J10" s="119"/>
      <c r="K10" s="119"/>
      <c r="L10" s="184"/>
      <c r="M10" s="119"/>
      <c r="N10" s="119"/>
      <c r="O10" s="119"/>
      <c r="P10" s="119"/>
      <c r="Q10" s="119"/>
    </row>
    <row r="11" spans="1:17" ht="13.5" thickBot="1">
      <c r="A11" s="81"/>
      <c r="B11" s="122"/>
      <c r="C11" s="4"/>
      <c r="D11" s="5"/>
      <c r="E11" s="3"/>
      <c r="F11" s="5"/>
      <c r="G11" s="2"/>
      <c r="H11" s="2"/>
      <c r="I11" s="2"/>
      <c r="J11" s="2"/>
      <c r="K11" s="2"/>
      <c r="L11" s="182"/>
      <c r="M11" s="253" t="s">
        <v>58</v>
      </c>
      <c r="N11" s="119"/>
      <c r="O11" s="7"/>
      <c r="P11" s="7"/>
      <c r="Q11" s="7"/>
    </row>
    <row r="12" spans="1:17" ht="45" customHeight="1">
      <c r="A12" s="613" t="s">
        <v>64</v>
      </c>
      <c r="B12" s="613" t="s">
        <v>65</v>
      </c>
      <c r="C12" s="613" t="s">
        <v>15</v>
      </c>
      <c r="D12" s="613" t="s">
        <v>66</v>
      </c>
      <c r="E12" s="613" t="s">
        <v>1</v>
      </c>
      <c r="F12" s="630" t="s">
        <v>67</v>
      </c>
      <c r="G12" s="631"/>
      <c r="H12" s="630" t="s">
        <v>68</v>
      </c>
      <c r="I12" s="631"/>
      <c r="J12" s="352"/>
      <c r="K12" s="352"/>
      <c r="L12" s="617" t="s">
        <v>59</v>
      </c>
      <c r="M12" s="617" t="s">
        <v>60</v>
      </c>
      <c r="N12" s="617" t="s">
        <v>63</v>
      </c>
      <c r="O12" s="617" t="s">
        <v>72</v>
      </c>
      <c r="P12" s="617" t="s">
        <v>61</v>
      </c>
      <c r="Q12" s="635" t="s">
        <v>62</v>
      </c>
    </row>
    <row r="13" spans="1:17" ht="11.25" customHeight="1" thickBot="1">
      <c r="A13" s="614"/>
      <c r="B13" s="614"/>
      <c r="C13" s="614"/>
      <c r="D13" s="614"/>
      <c r="E13" s="614"/>
      <c r="F13" s="92" t="s">
        <v>69</v>
      </c>
      <c r="G13" s="92" t="s">
        <v>70</v>
      </c>
      <c r="H13" s="92" t="s">
        <v>69</v>
      </c>
      <c r="I13" s="92" t="s">
        <v>70</v>
      </c>
      <c r="J13" s="353"/>
      <c r="K13" s="353"/>
      <c r="L13" s="618"/>
      <c r="M13" s="618"/>
      <c r="N13" s="618"/>
      <c r="O13" s="618"/>
      <c r="P13" s="618"/>
      <c r="Q13" s="636"/>
    </row>
    <row r="14" spans="1:17" ht="13.5" thickBot="1">
      <c r="A14" s="113" t="s">
        <v>35</v>
      </c>
      <c r="B14" s="126"/>
      <c r="C14" s="114"/>
      <c r="D14" s="114"/>
      <c r="E14" s="114"/>
      <c r="F14" s="114"/>
      <c r="G14" s="114"/>
      <c r="H14" s="114"/>
      <c r="I14" s="114"/>
      <c r="J14" s="114"/>
      <c r="K14" s="114"/>
      <c r="L14" s="185"/>
      <c r="M14" s="114"/>
      <c r="N14" s="114"/>
      <c r="O14" s="114"/>
      <c r="P14" s="114"/>
      <c r="Q14" s="209"/>
    </row>
    <row r="15" spans="1:17" ht="12.75" customHeight="1">
      <c r="A15" s="83">
        <v>1</v>
      </c>
      <c r="B15" s="285" t="s">
        <v>247</v>
      </c>
      <c r="C15" s="19"/>
      <c r="D15" s="21"/>
      <c r="E15" s="165"/>
      <c r="F15" s="171"/>
      <c r="G15" s="173"/>
      <c r="H15" s="171"/>
      <c r="I15" s="171"/>
      <c r="J15" s="171"/>
      <c r="K15" s="171"/>
      <c r="L15" s="186"/>
      <c r="M15" s="13"/>
      <c r="N15" s="207"/>
      <c r="O15" s="208"/>
      <c r="P15" s="208"/>
      <c r="Q15" s="355"/>
    </row>
    <row r="16" spans="1:17" ht="12.75" customHeight="1">
      <c r="A16" s="286" t="s">
        <v>248</v>
      </c>
      <c r="B16" s="288" t="s">
        <v>251</v>
      </c>
      <c r="C16" s="19" t="s">
        <v>100</v>
      </c>
      <c r="D16" s="21">
        <v>500</v>
      </c>
      <c r="E16" s="165" t="s">
        <v>97</v>
      </c>
      <c r="F16" s="171">
        <v>4838.71</v>
      </c>
      <c r="G16" s="173">
        <f aca="true" t="shared" si="0" ref="G16:G33">F16/4.5</f>
        <v>1075.2688888888888</v>
      </c>
      <c r="H16" s="171">
        <f aca="true" t="shared" si="1" ref="H16:H33">F16*1.24</f>
        <v>6000.0004</v>
      </c>
      <c r="I16" s="171">
        <f aca="true" t="shared" si="2" ref="I16:I33">G16*1.24</f>
        <v>1333.333422222222</v>
      </c>
      <c r="J16" s="171"/>
      <c r="K16" s="171"/>
      <c r="L16" s="186" t="s">
        <v>71</v>
      </c>
      <c r="M16" s="13" t="s">
        <v>76</v>
      </c>
      <c r="N16" s="207" t="s">
        <v>559</v>
      </c>
      <c r="O16" s="208" t="s">
        <v>562</v>
      </c>
      <c r="P16" s="208"/>
      <c r="Q16" s="355" t="s">
        <v>77</v>
      </c>
    </row>
    <row r="17" spans="1:17" ht="12.75" customHeight="1">
      <c r="A17" s="286" t="s">
        <v>249</v>
      </c>
      <c r="B17" s="127" t="s">
        <v>252</v>
      </c>
      <c r="C17" s="19" t="s">
        <v>100</v>
      </c>
      <c r="D17" s="21">
        <v>2</v>
      </c>
      <c r="E17" s="165" t="s">
        <v>97</v>
      </c>
      <c r="F17" s="171">
        <v>80.65</v>
      </c>
      <c r="G17" s="173">
        <f t="shared" si="0"/>
        <v>17.922222222222224</v>
      </c>
      <c r="H17" s="171">
        <f t="shared" si="1"/>
        <v>100.006</v>
      </c>
      <c r="I17" s="171">
        <f t="shared" si="2"/>
        <v>22.223555555555556</v>
      </c>
      <c r="J17" s="171"/>
      <c r="K17" s="171"/>
      <c r="L17" s="186" t="s">
        <v>71</v>
      </c>
      <c r="M17" s="13" t="s">
        <v>76</v>
      </c>
      <c r="N17" s="207" t="s">
        <v>559</v>
      </c>
      <c r="O17" s="208" t="s">
        <v>562</v>
      </c>
      <c r="P17" s="208"/>
      <c r="Q17" s="355" t="s">
        <v>77</v>
      </c>
    </row>
    <row r="18" spans="1:17" ht="12.75" customHeight="1">
      <c r="A18" s="286" t="s">
        <v>250</v>
      </c>
      <c r="B18" s="127" t="s">
        <v>475</v>
      </c>
      <c r="C18" s="19" t="s">
        <v>100</v>
      </c>
      <c r="D18" s="21">
        <v>2</v>
      </c>
      <c r="E18" s="165" t="s">
        <v>253</v>
      </c>
      <c r="F18" s="171">
        <v>96.77</v>
      </c>
      <c r="G18" s="173">
        <f t="shared" si="0"/>
        <v>21.504444444444445</v>
      </c>
      <c r="H18" s="171">
        <f t="shared" si="1"/>
        <v>119.9948</v>
      </c>
      <c r="I18" s="171">
        <f t="shared" si="2"/>
        <v>26.665511111111112</v>
      </c>
      <c r="J18" s="171"/>
      <c r="K18" s="171"/>
      <c r="L18" s="186" t="s">
        <v>71</v>
      </c>
      <c r="M18" s="13" t="s">
        <v>76</v>
      </c>
      <c r="N18" s="207" t="s">
        <v>559</v>
      </c>
      <c r="O18" s="208" t="s">
        <v>562</v>
      </c>
      <c r="P18" s="208"/>
      <c r="Q18" s="355" t="s">
        <v>77</v>
      </c>
    </row>
    <row r="19" spans="1:17" ht="12.75" customHeight="1">
      <c r="A19" s="286" t="s">
        <v>438</v>
      </c>
      <c r="B19" s="127" t="s">
        <v>445</v>
      </c>
      <c r="C19" s="19" t="s">
        <v>9</v>
      </c>
      <c r="D19" s="21">
        <v>1000</v>
      </c>
      <c r="E19" s="165" t="s">
        <v>451</v>
      </c>
      <c r="F19" s="171">
        <v>209.68</v>
      </c>
      <c r="G19" s="173">
        <f t="shared" si="0"/>
        <v>46.595555555555556</v>
      </c>
      <c r="H19" s="171">
        <f t="shared" si="1"/>
        <v>260.0032</v>
      </c>
      <c r="I19" s="171">
        <f t="shared" si="2"/>
        <v>57.77848888888889</v>
      </c>
      <c r="J19" s="171"/>
      <c r="K19" s="171"/>
      <c r="L19" s="186" t="s">
        <v>71</v>
      </c>
      <c r="M19" s="13" t="s">
        <v>76</v>
      </c>
      <c r="N19" s="207" t="s">
        <v>559</v>
      </c>
      <c r="O19" s="208" t="s">
        <v>562</v>
      </c>
      <c r="P19" s="208"/>
      <c r="Q19" s="355" t="s">
        <v>77</v>
      </c>
    </row>
    <row r="20" spans="1:17" ht="12.75" customHeight="1">
      <c r="A20" s="286" t="s">
        <v>439</v>
      </c>
      <c r="B20" s="127" t="s">
        <v>446</v>
      </c>
      <c r="C20" s="19" t="s">
        <v>9</v>
      </c>
      <c r="D20" s="21">
        <v>1000</v>
      </c>
      <c r="E20" s="165" t="s">
        <v>451</v>
      </c>
      <c r="F20" s="171">
        <v>112.9</v>
      </c>
      <c r="G20" s="173">
        <f t="shared" si="0"/>
        <v>25.08888888888889</v>
      </c>
      <c r="H20" s="171">
        <f t="shared" si="1"/>
        <v>139.996</v>
      </c>
      <c r="I20" s="171">
        <f t="shared" si="2"/>
        <v>31.110222222222223</v>
      </c>
      <c r="J20" s="171"/>
      <c r="K20" s="171"/>
      <c r="L20" s="186" t="s">
        <v>71</v>
      </c>
      <c r="M20" s="13" t="s">
        <v>76</v>
      </c>
      <c r="N20" s="207" t="s">
        <v>559</v>
      </c>
      <c r="O20" s="208" t="s">
        <v>562</v>
      </c>
      <c r="P20" s="208"/>
      <c r="Q20" s="355" t="s">
        <v>77</v>
      </c>
    </row>
    <row r="21" spans="1:17" ht="12.75" customHeight="1">
      <c r="A21" s="286" t="s">
        <v>440</v>
      </c>
      <c r="B21" s="288" t="s">
        <v>447</v>
      </c>
      <c r="C21" s="19" t="s">
        <v>9</v>
      </c>
      <c r="D21" s="21">
        <v>5000</v>
      </c>
      <c r="E21" s="165" t="s">
        <v>451</v>
      </c>
      <c r="F21" s="171">
        <v>258.06</v>
      </c>
      <c r="G21" s="173">
        <f t="shared" si="0"/>
        <v>57.346666666666664</v>
      </c>
      <c r="H21" s="171">
        <f t="shared" si="1"/>
        <v>319.9944</v>
      </c>
      <c r="I21" s="171">
        <f t="shared" si="2"/>
        <v>71.10986666666666</v>
      </c>
      <c r="J21" s="171"/>
      <c r="K21" s="171"/>
      <c r="L21" s="186" t="s">
        <v>71</v>
      </c>
      <c r="M21" s="13" t="s">
        <v>76</v>
      </c>
      <c r="N21" s="207" t="s">
        <v>559</v>
      </c>
      <c r="O21" s="208" t="s">
        <v>562</v>
      </c>
      <c r="P21" s="208"/>
      <c r="Q21" s="355" t="s">
        <v>77</v>
      </c>
    </row>
    <row r="22" spans="1:17" ht="12.75" customHeight="1">
      <c r="A22" s="286" t="s">
        <v>441</v>
      </c>
      <c r="B22" s="127" t="s">
        <v>448</v>
      </c>
      <c r="C22" s="19" t="s">
        <v>9</v>
      </c>
      <c r="D22" s="21">
        <v>250</v>
      </c>
      <c r="E22" s="165" t="s">
        <v>451</v>
      </c>
      <c r="F22" s="171">
        <v>169.36</v>
      </c>
      <c r="G22" s="173">
        <f t="shared" si="0"/>
        <v>37.635555555555555</v>
      </c>
      <c r="H22" s="171">
        <f t="shared" si="1"/>
        <v>210.0064</v>
      </c>
      <c r="I22" s="171">
        <f t="shared" si="2"/>
        <v>46.66808888888889</v>
      </c>
      <c r="J22" s="171"/>
      <c r="K22" s="171"/>
      <c r="L22" s="186" t="s">
        <v>71</v>
      </c>
      <c r="M22" s="13" t="s">
        <v>76</v>
      </c>
      <c r="N22" s="207" t="s">
        <v>559</v>
      </c>
      <c r="O22" s="208" t="s">
        <v>562</v>
      </c>
      <c r="P22" s="208"/>
      <c r="Q22" s="355" t="s">
        <v>77</v>
      </c>
    </row>
    <row r="23" spans="1:17" ht="12.75" customHeight="1">
      <c r="A23" s="286" t="s">
        <v>442</v>
      </c>
      <c r="B23" s="288" t="s">
        <v>449</v>
      </c>
      <c r="C23" s="19" t="s">
        <v>9</v>
      </c>
      <c r="D23" s="21">
        <v>100</v>
      </c>
      <c r="E23" s="165" t="s">
        <v>451</v>
      </c>
      <c r="F23" s="171">
        <v>8.06</v>
      </c>
      <c r="G23" s="173">
        <f t="shared" si="0"/>
        <v>1.7911111111111113</v>
      </c>
      <c r="H23" s="171">
        <f t="shared" si="1"/>
        <v>9.9944</v>
      </c>
      <c r="I23" s="171">
        <f t="shared" si="2"/>
        <v>2.220977777777778</v>
      </c>
      <c r="J23" s="171"/>
      <c r="K23" s="171"/>
      <c r="L23" s="186" t="s">
        <v>71</v>
      </c>
      <c r="M23" s="13" t="s">
        <v>76</v>
      </c>
      <c r="N23" s="207" t="s">
        <v>559</v>
      </c>
      <c r="O23" s="208" t="s">
        <v>562</v>
      </c>
      <c r="P23" s="208"/>
      <c r="Q23" s="355" t="s">
        <v>77</v>
      </c>
    </row>
    <row r="24" spans="1:17" ht="12.75" customHeight="1">
      <c r="A24" s="286" t="s">
        <v>443</v>
      </c>
      <c r="B24" s="127" t="s">
        <v>450</v>
      </c>
      <c r="C24" s="19" t="s">
        <v>9</v>
      </c>
      <c r="D24" s="21">
        <v>100</v>
      </c>
      <c r="E24" s="165" t="s">
        <v>451</v>
      </c>
      <c r="F24" s="171">
        <v>8.06</v>
      </c>
      <c r="G24" s="173">
        <f t="shared" si="0"/>
        <v>1.7911111111111113</v>
      </c>
      <c r="H24" s="171">
        <f t="shared" si="1"/>
        <v>9.9944</v>
      </c>
      <c r="I24" s="171">
        <f t="shared" si="2"/>
        <v>2.220977777777778</v>
      </c>
      <c r="J24" s="171"/>
      <c r="K24" s="171"/>
      <c r="L24" s="186" t="s">
        <v>71</v>
      </c>
      <c r="M24" s="13" t="s">
        <v>76</v>
      </c>
      <c r="N24" s="207" t="s">
        <v>559</v>
      </c>
      <c r="O24" s="208" t="s">
        <v>562</v>
      </c>
      <c r="P24" s="208"/>
      <c r="Q24" s="355" t="s">
        <v>77</v>
      </c>
    </row>
    <row r="25" spans="1:17" ht="12.75" customHeight="1">
      <c r="A25" s="286" t="s">
        <v>444</v>
      </c>
      <c r="B25" s="127" t="s">
        <v>505</v>
      </c>
      <c r="C25" s="19" t="s">
        <v>9</v>
      </c>
      <c r="D25" s="21">
        <v>30</v>
      </c>
      <c r="E25" s="165" t="s">
        <v>453</v>
      </c>
      <c r="F25" s="171">
        <v>80.65</v>
      </c>
      <c r="G25" s="173">
        <f t="shared" si="0"/>
        <v>17.922222222222224</v>
      </c>
      <c r="H25" s="171">
        <f t="shared" si="1"/>
        <v>100.006</v>
      </c>
      <c r="I25" s="171">
        <f t="shared" si="2"/>
        <v>22.223555555555556</v>
      </c>
      <c r="J25" s="171"/>
      <c r="K25" s="171"/>
      <c r="L25" s="186" t="s">
        <v>71</v>
      </c>
      <c r="M25" s="13" t="s">
        <v>76</v>
      </c>
      <c r="N25" s="207" t="s">
        <v>559</v>
      </c>
      <c r="O25" s="208" t="s">
        <v>562</v>
      </c>
      <c r="P25" s="208"/>
      <c r="Q25" s="355" t="s">
        <v>77</v>
      </c>
    </row>
    <row r="26" spans="1:17" ht="12.75" customHeight="1">
      <c r="A26" s="286" t="s">
        <v>452</v>
      </c>
      <c r="B26" s="288" t="s">
        <v>506</v>
      </c>
      <c r="C26" s="19" t="s">
        <v>9</v>
      </c>
      <c r="D26" s="21">
        <v>20</v>
      </c>
      <c r="E26" s="165" t="s">
        <v>453</v>
      </c>
      <c r="F26" s="171">
        <v>137.1</v>
      </c>
      <c r="G26" s="173">
        <f t="shared" si="0"/>
        <v>30.466666666666665</v>
      </c>
      <c r="H26" s="171">
        <f t="shared" si="1"/>
        <v>170.004</v>
      </c>
      <c r="I26" s="171">
        <f t="shared" si="2"/>
        <v>37.778666666666666</v>
      </c>
      <c r="J26" s="171"/>
      <c r="K26" s="171"/>
      <c r="L26" s="186" t="s">
        <v>71</v>
      </c>
      <c r="M26" s="13" t="s">
        <v>76</v>
      </c>
      <c r="N26" s="207" t="s">
        <v>559</v>
      </c>
      <c r="O26" s="208" t="s">
        <v>562</v>
      </c>
      <c r="P26" s="208"/>
      <c r="Q26" s="355" t="s">
        <v>77</v>
      </c>
    </row>
    <row r="27" spans="1:17" ht="12.75" customHeight="1">
      <c r="A27" s="286" t="s">
        <v>454</v>
      </c>
      <c r="B27" s="127" t="s">
        <v>458</v>
      </c>
      <c r="C27" s="19" t="s">
        <v>9</v>
      </c>
      <c r="D27" s="21">
        <v>10</v>
      </c>
      <c r="E27" s="165" t="s">
        <v>459</v>
      </c>
      <c r="F27" s="171">
        <v>72.58</v>
      </c>
      <c r="G27" s="173">
        <f t="shared" si="0"/>
        <v>16.128888888888888</v>
      </c>
      <c r="H27" s="171">
        <f t="shared" si="1"/>
        <v>89.9992</v>
      </c>
      <c r="I27" s="171">
        <f t="shared" si="2"/>
        <v>19.99982222222222</v>
      </c>
      <c r="J27" s="171"/>
      <c r="K27" s="171"/>
      <c r="L27" s="186" t="s">
        <v>71</v>
      </c>
      <c r="M27" s="13" t="s">
        <v>76</v>
      </c>
      <c r="N27" s="207" t="s">
        <v>559</v>
      </c>
      <c r="O27" s="208" t="s">
        <v>562</v>
      </c>
      <c r="P27" s="208"/>
      <c r="Q27" s="355" t="s">
        <v>77</v>
      </c>
    </row>
    <row r="28" spans="1:17" ht="12.75" customHeight="1">
      <c r="A28" s="286" t="s">
        <v>455</v>
      </c>
      <c r="B28" s="127" t="s">
        <v>499</v>
      </c>
      <c r="C28" s="19" t="s">
        <v>9</v>
      </c>
      <c r="D28" s="21">
        <v>5</v>
      </c>
      <c r="E28" s="165" t="s">
        <v>462</v>
      </c>
      <c r="F28" s="171">
        <v>8.07</v>
      </c>
      <c r="G28" s="173">
        <f t="shared" si="0"/>
        <v>1.7933333333333334</v>
      </c>
      <c r="H28" s="171">
        <f t="shared" si="1"/>
        <v>10.0068</v>
      </c>
      <c r="I28" s="171">
        <f t="shared" si="2"/>
        <v>2.2237333333333336</v>
      </c>
      <c r="J28" s="171"/>
      <c r="K28" s="171"/>
      <c r="L28" s="186" t="s">
        <v>71</v>
      </c>
      <c r="M28" s="13" t="s">
        <v>76</v>
      </c>
      <c r="N28" s="207" t="s">
        <v>559</v>
      </c>
      <c r="O28" s="208" t="s">
        <v>562</v>
      </c>
      <c r="P28" s="208"/>
      <c r="Q28" s="355" t="s">
        <v>77</v>
      </c>
    </row>
    <row r="29" spans="1:17" ht="12.75" customHeight="1">
      <c r="A29" s="286" t="s">
        <v>456</v>
      </c>
      <c r="B29" s="127" t="s">
        <v>461</v>
      </c>
      <c r="C29" s="19" t="s">
        <v>9</v>
      </c>
      <c r="D29" s="21">
        <v>5</v>
      </c>
      <c r="E29" s="165" t="s">
        <v>462</v>
      </c>
      <c r="F29" s="171">
        <v>16.13</v>
      </c>
      <c r="G29" s="173">
        <f t="shared" si="0"/>
        <v>3.5844444444444443</v>
      </c>
      <c r="H29" s="171">
        <f t="shared" si="1"/>
        <v>20.001199999999997</v>
      </c>
      <c r="I29" s="171">
        <f t="shared" si="2"/>
        <v>4.444711111111111</v>
      </c>
      <c r="J29" s="171"/>
      <c r="K29" s="171"/>
      <c r="L29" s="186" t="s">
        <v>71</v>
      </c>
      <c r="M29" s="13" t="s">
        <v>76</v>
      </c>
      <c r="N29" s="207" t="s">
        <v>559</v>
      </c>
      <c r="O29" s="208" t="s">
        <v>562</v>
      </c>
      <c r="P29" s="208"/>
      <c r="Q29" s="355" t="s">
        <v>77</v>
      </c>
    </row>
    <row r="30" spans="1:17" ht="12.75" customHeight="1">
      <c r="A30" s="286" t="s">
        <v>457</v>
      </c>
      <c r="B30" s="288" t="s">
        <v>533</v>
      </c>
      <c r="C30" s="19" t="s">
        <v>9</v>
      </c>
      <c r="D30" s="21">
        <v>5</v>
      </c>
      <c r="E30" s="165" t="s">
        <v>462</v>
      </c>
      <c r="F30" s="171">
        <v>24.19</v>
      </c>
      <c r="G30" s="173">
        <f t="shared" si="0"/>
        <v>5.375555555555556</v>
      </c>
      <c r="H30" s="171">
        <f t="shared" si="1"/>
        <v>29.9956</v>
      </c>
      <c r="I30" s="171">
        <f t="shared" si="2"/>
        <v>6.665688888888889</v>
      </c>
      <c r="J30" s="171"/>
      <c r="K30" s="171"/>
      <c r="L30" s="186" t="s">
        <v>71</v>
      </c>
      <c r="M30" s="13" t="s">
        <v>76</v>
      </c>
      <c r="N30" s="207" t="s">
        <v>559</v>
      </c>
      <c r="O30" s="208" t="s">
        <v>562</v>
      </c>
      <c r="P30" s="208"/>
      <c r="Q30" s="355" t="s">
        <v>77</v>
      </c>
    </row>
    <row r="31" spans="1:17" ht="12.75" customHeight="1">
      <c r="A31" s="286" t="s">
        <v>465</v>
      </c>
      <c r="B31" s="127" t="s">
        <v>464</v>
      </c>
      <c r="C31" s="19" t="s">
        <v>10</v>
      </c>
      <c r="D31" s="21">
        <v>20</v>
      </c>
      <c r="E31" s="165" t="s">
        <v>463</v>
      </c>
      <c r="F31" s="171">
        <v>64.52</v>
      </c>
      <c r="G31" s="173">
        <f t="shared" si="0"/>
        <v>14.337777777777777</v>
      </c>
      <c r="H31" s="171">
        <f t="shared" si="1"/>
        <v>80.00479999999999</v>
      </c>
      <c r="I31" s="171">
        <f t="shared" si="2"/>
        <v>17.778844444444445</v>
      </c>
      <c r="J31" s="171"/>
      <c r="K31" s="171"/>
      <c r="L31" s="186" t="s">
        <v>71</v>
      </c>
      <c r="M31" s="13" t="s">
        <v>76</v>
      </c>
      <c r="N31" s="207" t="s">
        <v>559</v>
      </c>
      <c r="O31" s="208" t="s">
        <v>562</v>
      </c>
      <c r="P31" s="208"/>
      <c r="Q31" s="355" t="s">
        <v>77</v>
      </c>
    </row>
    <row r="32" spans="1:17" ht="12.75" customHeight="1">
      <c r="A32" s="286" t="s">
        <v>473</v>
      </c>
      <c r="B32" s="127" t="s">
        <v>466</v>
      </c>
      <c r="C32" s="19" t="s">
        <v>9</v>
      </c>
      <c r="D32" s="21">
        <v>20</v>
      </c>
      <c r="E32" s="165" t="s">
        <v>463</v>
      </c>
      <c r="F32" s="171">
        <v>32.26</v>
      </c>
      <c r="G32" s="173">
        <f t="shared" si="0"/>
        <v>7.168888888888889</v>
      </c>
      <c r="H32" s="171">
        <f t="shared" si="1"/>
        <v>40.002399999999994</v>
      </c>
      <c r="I32" s="171">
        <f t="shared" si="2"/>
        <v>8.889422222222223</v>
      </c>
      <c r="J32" s="171"/>
      <c r="K32" s="171"/>
      <c r="L32" s="186" t="s">
        <v>71</v>
      </c>
      <c r="M32" s="13" t="s">
        <v>76</v>
      </c>
      <c r="N32" s="207" t="s">
        <v>559</v>
      </c>
      <c r="O32" s="208" t="s">
        <v>562</v>
      </c>
      <c r="P32" s="208"/>
      <c r="Q32" s="355" t="s">
        <v>77</v>
      </c>
    </row>
    <row r="33" spans="1:17" ht="12.75" customHeight="1">
      <c r="A33" s="286" t="s">
        <v>500</v>
      </c>
      <c r="B33" s="127" t="s">
        <v>474</v>
      </c>
      <c r="C33" s="19" t="s">
        <v>9</v>
      </c>
      <c r="D33" s="21">
        <v>5</v>
      </c>
      <c r="E33" s="165" t="s">
        <v>459</v>
      </c>
      <c r="F33" s="171">
        <v>40.32</v>
      </c>
      <c r="G33" s="173">
        <f t="shared" si="0"/>
        <v>8.96</v>
      </c>
      <c r="H33" s="171">
        <f t="shared" si="1"/>
        <v>49.9968</v>
      </c>
      <c r="I33" s="171">
        <f t="shared" si="2"/>
        <v>11.1104</v>
      </c>
      <c r="J33" s="171"/>
      <c r="K33" s="171"/>
      <c r="L33" s="186" t="s">
        <v>71</v>
      </c>
      <c r="M33" s="13" t="s">
        <v>76</v>
      </c>
      <c r="N33" s="207" t="s">
        <v>559</v>
      </c>
      <c r="O33" s="208" t="s">
        <v>562</v>
      </c>
      <c r="P33" s="208"/>
      <c r="Q33" s="355" t="s">
        <v>77</v>
      </c>
    </row>
    <row r="34" spans="1:17" ht="12.75" customHeight="1">
      <c r="A34" s="83"/>
      <c r="B34" s="288"/>
      <c r="C34" s="19"/>
      <c r="D34" s="21"/>
      <c r="E34" s="165"/>
      <c r="F34" s="171"/>
      <c r="G34" s="173"/>
      <c r="H34" s="315">
        <f>SUM(H16:H33)</f>
        <v>7760.0068</v>
      </c>
      <c r="I34" s="171"/>
      <c r="J34" s="171"/>
      <c r="K34" s="171"/>
      <c r="L34" s="186"/>
      <c r="M34" s="13"/>
      <c r="N34" s="207"/>
      <c r="O34" s="208"/>
      <c r="P34" s="208"/>
      <c r="Q34" s="355"/>
    </row>
    <row r="35" spans="1:17" ht="12.75" customHeight="1">
      <c r="A35" s="83">
        <v>2</v>
      </c>
      <c r="B35" s="290" t="s">
        <v>254</v>
      </c>
      <c r="C35" s="19"/>
      <c r="D35" s="21"/>
      <c r="E35" s="165"/>
      <c r="F35" s="171"/>
      <c r="G35" s="173"/>
      <c r="H35" s="171"/>
      <c r="I35" s="171"/>
      <c r="J35" s="171"/>
      <c r="K35" s="171"/>
      <c r="L35" s="186"/>
      <c r="M35" s="13"/>
      <c r="N35" s="207"/>
      <c r="O35" s="208"/>
      <c r="P35" s="208"/>
      <c r="Q35" s="355"/>
    </row>
    <row r="36" spans="1:17" ht="12.75" customHeight="1">
      <c r="A36" s="286" t="s">
        <v>255</v>
      </c>
      <c r="B36" s="288" t="s">
        <v>261</v>
      </c>
      <c r="C36" s="19" t="s">
        <v>9</v>
      </c>
      <c r="D36" s="21">
        <v>500</v>
      </c>
      <c r="E36" s="165" t="s">
        <v>353</v>
      </c>
      <c r="F36" s="171">
        <v>1209.68</v>
      </c>
      <c r="G36" s="173">
        <f aca="true" t="shared" si="3" ref="G36:G49">F36/4.5</f>
        <v>268.8177777777778</v>
      </c>
      <c r="H36" s="171">
        <f aca="true" t="shared" si="4" ref="H36:H49">F36*1.24</f>
        <v>1500.0032</v>
      </c>
      <c r="I36" s="171">
        <f aca="true" t="shared" si="5" ref="I36:I49">G36*1.24</f>
        <v>333.3340444444445</v>
      </c>
      <c r="J36" s="171"/>
      <c r="K36" s="171"/>
      <c r="L36" s="186" t="s">
        <v>71</v>
      </c>
      <c r="M36" s="13" t="s">
        <v>76</v>
      </c>
      <c r="N36" s="207" t="s">
        <v>559</v>
      </c>
      <c r="O36" s="208" t="s">
        <v>562</v>
      </c>
      <c r="P36" s="208"/>
      <c r="Q36" s="355" t="s">
        <v>77</v>
      </c>
    </row>
    <row r="37" spans="1:17" ht="12.75" customHeight="1">
      <c r="A37" s="286" t="s">
        <v>256</v>
      </c>
      <c r="B37" s="127" t="s">
        <v>262</v>
      </c>
      <c r="C37" s="19" t="s">
        <v>10</v>
      </c>
      <c r="D37" s="21">
        <v>100</v>
      </c>
      <c r="E37" s="165" t="s">
        <v>347</v>
      </c>
      <c r="F37" s="171">
        <v>322.58</v>
      </c>
      <c r="G37" s="173">
        <f t="shared" si="3"/>
        <v>71.68444444444444</v>
      </c>
      <c r="H37" s="171">
        <f t="shared" si="4"/>
        <v>399.9992</v>
      </c>
      <c r="I37" s="171">
        <f t="shared" si="5"/>
        <v>88.8887111111111</v>
      </c>
      <c r="J37" s="171"/>
      <c r="K37" s="171"/>
      <c r="L37" s="186" t="s">
        <v>71</v>
      </c>
      <c r="M37" s="13" t="s">
        <v>76</v>
      </c>
      <c r="N37" s="207" t="s">
        <v>559</v>
      </c>
      <c r="O37" s="208" t="s">
        <v>562</v>
      </c>
      <c r="P37" s="208"/>
      <c r="Q37" s="355" t="s">
        <v>77</v>
      </c>
    </row>
    <row r="38" spans="1:17" ht="12.75" customHeight="1">
      <c r="A38" s="286" t="s">
        <v>257</v>
      </c>
      <c r="B38" s="288" t="s">
        <v>263</v>
      </c>
      <c r="C38" s="19" t="s">
        <v>10</v>
      </c>
      <c r="D38" s="21">
        <v>20</v>
      </c>
      <c r="E38" s="165" t="s">
        <v>354</v>
      </c>
      <c r="F38" s="171">
        <v>120.97</v>
      </c>
      <c r="G38" s="173">
        <f t="shared" si="3"/>
        <v>26.88222222222222</v>
      </c>
      <c r="H38" s="171">
        <f t="shared" si="4"/>
        <v>150.0028</v>
      </c>
      <c r="I38" s="171">
        <f t="shared" si="5"/>
        <v>33.333955555555555</v>
      </c>
      <c r="J38" s="171"/>
      <c r="K38" s="171"/>
      <c r="L38" s="186" t="s">
        <v>71</v>
      </c>
      <c r="M38" s="13" t="s">
        <v>76</v>
      </c>
      <c r="N38" s="207" t="s">
        <v>559</v>
      </c>
      <c r="O38" s="208" t="s">
        <v>562</v>
      </c>
      <c r="P38" s="208"/>
      <c r="Q38" s="355" t="s">
        <v>77</v>
      </c>
    </row>
    <row r="39" spans="1:17" ht="12.75" customHeight="1">
      <c r="A39" s="286" t="s">
        <v>258</v>
      </c>
      <c r="B39" s="127" t="s">
        <v>264</v>
      </c>
      <c r="C39" s="19" t="s">
        <v>10</v>
      </c>
      <c r="D39" s="21">
        <v>20</v>
      </c>
      <c r="E39" s="165" t="s">
        <v>333</v>
      </c>
      <c r="F39" s="171">
        <v>96.77</v>
      </c>
      <c r="G39" s="173">
        <f t="shared" si="3"/>
        <v>21.504444444444445</v>
      </c>
      <c r="H39" s="171">
        <f t="shared" si="4"/>
        <v>119.9948</v>
      </c>
      <c r="I39" s="171">
        <f t="shared" si="5"/>
        <v>26.665511111111112</v>
      </c>
      <c r="J39" s="171"/>
      <c r="K39" s="171"/>
      <c r="L39" s="186" t="s">
        <v>71</v>
      </c>
      <c r="M39" s="13" t="s">
        <v>76</v>
      </c>
      <c r="N39" s="207" t="s">
        <v>559</v>
      </c>
      <c r="O39" s="208" t="s">
        <v>562</v>
      </c>
      <c r="P39" s="208"/>
      <c r="Q39" s="355" t="s">
        <v>77</v>
      </c>
    </row>
    <row r="40" spans="1:17" ht="12.75" customHeight="1">
      <c r="A40" s="286" t="s">
        <v>259</v>
      </c>
      <c r="B40" s="288" t="s">
        <v>265</v>
      </c>
      <c r="C40" s="19" t="s">
        <v>9</v>
      </c>
      <c r="D40" s="21">
        <v>1000</v>
      </c>
      <c r="E40" s="165" t="s">
        <v>99</v>
      </c>
      <c r="F40" s="171">
        <v>241.94</v>
      </c>
      <c r="G40" s="173">
        <f t="shared" si="3"/>
        <v>53.76444444444444</v>
      </c>
      <c r="H40" s="171">
        <f t="shared" si="4"/>
        <v>300.0056</v>
      </c>
      <c r="I40" s="171">
        <f t="shared" si="5"/>
        <v>66.66791111111111</v>
      </c>
      <c r="J40" s="171"/>
      <c r="K40" s="171"/>
      <c r="L40" s="186" t="s">
        <v>71</v>
      </c>
      <c r="M40" s="13" t="s">
        <v>76</v>
      </c>
      <c r="N40" s="207" t="s">
        <v>559</v>
      </c>
      <c r="O40" s="208" t="s">
        <v>562</v>
      </c>
      <c r="P40" s="208"/>
      <c r="Q40" s="355" t="s">
        <v>77</v>
      </c>
    </row>
    <row r="41" spans="1:17" ht="12.75" customHeight="1">
      <c r="A41" s="286" t="s">
        <v>260</v>
      </c>
      <c r="B41" s="127" t="s">
        <v>266</v>
      </c>
      <c r="C41" s="19" t="s">
        <v>9</v>
      </c>
      <c r="D41" s="21">
        <v>1000</v>
      </c>
      <c r="E41" s="165" t="s">
        <v>99</v>
      </c>
      <c r="F41" s="171">
        <v>241.93</v>
      </c>
      <c r="G41" s="173">
        <f t="shared" si="3"/>
        <v>53.76222222222222</v>
      </c>
      <c r="H41" s="171">
        <f t="shared" si="4"/>
        <v>299.9932</v>
      </c>
      <c r="I41" s="171">
        <f t="shared" si="5"/>
        <v>66.66515555555556</v>
      </c>
      <c r="J41" s="171"/>
      <c r="K41" s="171"/>
      <c r="L41" s="186" t="s">
        <v>71</v>
      </c>
      <c r="M41" s="13" t="s">
        <v>76</v>
      </c>
      <c r="N41" s="207" t="s">
        <v>559</v>
      </c>
      <c r="O41" s="208" t="s">
        <v>562</v>
      </c>
      <c r="P41" s="208"/>
      <c r="Q41" s="355" t="s">
        <v>77</v>
      </c>
    </row>
    <row r="42" spans="1:17" ht="12.75" customHeight="1">
      <c r="A42" s="286" t="s">
        <v>268</v>
      </c>
      <c r="B42" s="127" t="s">
        <v>267</v>
      </c>
      <c r="C42" s="19" t="s">
        <v>9</v>
      </c>
      <c r="D42" s="21">
        <v>300</v>
      </c>
      <c r="E42" s="165" t="s">
        <v>99</v>
      </c>
      <c r="F42" s="171">
        <v>120.97</v>
      </c>
      <c r="G42" s="173">
        <f t="shared" si="3"/>
        <v>26.88222222222222</v>
      </c>
      <c r="H42" s="171">
        <f t="shared" si="4"/>
        <v>150.0028</v>
      </c>
      <c r="I42" s="171">
        <f t="shared" si="5"/>
        <v>33.333955555555555</v>
      </c>
      <c r="J42" s="171"/>
      <c r="K42" s="171"/>
      <c r="L42" s="186" t="s">
        <v>71</v>
      </c>
      <c r="M42" s="13" t="s">
        <v>76</v>
      </c>
      <c r="N42" s="207" t="s">
        <v>559</v>
      </c>
      <c r="O42" s="208" t="s">
        <v>562</v>
      </c>
      <c r="P42" s="208"/>
      <c r="Q42" s="355" t="s">
        <v>77</v>
      </c>
    </row>
    <row r="43" spans="1:17" ht="12.75" customHeight="1">
      <c r="A43" s="309" t="s">
        <v>269</v>
      </c>
      <c r="B43" s="310" t="s">
        <v>270</v>
      </c>
      <c r="C43" s="19" t="s">
        <v>9</v>
      </c>
      <c r="D43" s="21">
        <v>10</v>
      </c>
      <c r="E43" s="165" t="s">
        <v>357</v>
      </c>
      <c r="F43" s="171">
        <v>32.26</v>
      </c>
      <c r="G43" s="173">
        <f t="shared" si="3"/>
        <v>7.168888888888889</v>
      </c>
      <c r="H43" s="171">
        <f t="shared" si="4"/>
        <v>40.002399999999994</v>
      </c>
      <c r="I43" s="171">
        <f t="shared" si="5"/>
        <v>8.889422222222223</v>
      </c>
      <c r="J43" s="171"/>
      <c r="K43" s="171"/>
      <c r="L43" s="186" t="s">
        <v>71</v>
      </c>
      <c r="M43" s="13" t="s">
        <v>76</v>
      </c>
      <c r="N43" s="207" t="s">
        <v>559</v>
      </c>
      <c r="O43" s="208" t="s">
        <v>562</v>
      </c>
      <c r="P43" s="208"/>
      <c r="Q43" s="355" t="s">
        <v>77</v>
      </c>
    </row>
    <row r="44" spans="1:17" ht="12.75" customHeight="1">
      <c r="A44" s="286" t="s">
        <v>271</v>
      </c>
      <c r="B44" s="127" t="s">
        <v>272</v>
      </c>
      <c r="C44" s="19" t="s">
        <v>9</v>
      </c>
      <c r="D44" s="21">
        <v>5</v>
      </c>
      <c r="E44" s="165" t="s">
        <v>356</v>
      </c>
      <c r="F44" s="171">
        <v>24.19</v>
      </c>
      <c r="G44" s="173">
        <f t="shared" si="3"/>
        <v>5.375555555555556</v>
      </c>
      <c r="H44" s="171">
        <f t="shared" si="4"/>
        <v>29.9956</v>
      </c>
      <c r="I44" s="171">
        <f t="shared" si="5"/>
        <v>6.665688888888889</v>
      </c>
      <c r="J44" s="171"/>
      <c r="K44" s="171"/>
      <c r="L44" s="186" t="s">
        <v>71</v>
      </c>
      <c r="M44" s="13" t="s">
        <v>76</v>
      </c>
      <c r="N44" s="207" t="s">
        <v>559</v>
      </c>
      <c r="O44" s="208" t="s">
        <v>562</v>
      </c>
      <c r="P44" s="208"/>
      <c r="Q44" s="355" t="s">
        <v>77</v>
      </c>
    </row>
    <row r="45" spans="1:17" ht="12.75" customHeight="1">
      <c r="A45" s="286" t="s">
        <v>273</v>
      </c>
      <c r="B45" s="288" t="s">
        <v>274</v>
      </c>
      <c r="C45" s="19" t="s">
        <v>9</v>
      </c>
      <c r="D45" s="21">
        <v>1000</v>
      </c>
      <c r="E45" s="165" t="s">
        <v>99</v>
      </c>
      <c r="F45" s="171">
        <v>322.58</v>
      </c>
      <c r="G45" s="173">
        <f t="shared" si="3"/>
        <v>71.68444444444444</v>
      </c>
      <c r="H45" s="171">
        <f t="shared" si="4"/>
        <v>399.9992</v>
      </c>
      <c r="I45" s="171">
        <f t="shared" si="5"/>
        <v>88.8887111111111</v>
      </c>
      <c r="J45" s="171"/>
      <c r="K45" s="171"/>
      <c r="L45" s="186" t="s">
        <v>71</v>
      </c>
      <c r="M45" s="13" t="s">
        <v>76</v>
      </c>
      <c r="N45" s="207" t="s">
        <v>559</v>
      </c>
      <c r="O45" s="208" t="s">
        <v>562</v>
      </c>
      <c r="P45" s="208"/>
      <c r="Q45" s="355" t="s">
        <v>77</v>
      </c>
    </row>
    <row r="46" spans="1:17" ht="12.75" customHeight="1">
      <c r="A46" s="286" t="s">
        <v>275</v>
      </c>
      <c r="B46" s="127" t="s">
        <v>276</v>
      </c>
      <c r="C46" s="19" t="s">
        <v>9</v>
      </c>
      <c r="D46" s="21">
        <v>2</v>
      </c>
      <c r="E46" s="165" t="s">
        <v>502</v>
      </c>
      <c r="F46" s="171">
        <v>80.65</v>
      </c>
      <c r="G46" s="173">
        <f t="shared" si="3"/>
        <v>17.922222222222224</v>
      </c>
      <c r="H46" s="171">
        <f t="shared" si="4"/>
        <v>100.006</v>
      </c>
      <c r="I46" s="171">
        <f t="shared" si="5"/>
        <v>22.223555555555556</v>
      </c>
      <c r="J46" s="171"/>
      <c r="K46" s="171"/>
      <c r="L46" s="186" t="s">
        <v>71</v>
      </c>
      <c r="M46" s="13" t="s">
        <v>76</v>
      </c>
      <c r="N46" s="207" t="s">
        <v>559</v>
      </c>
      <c r="O46" s="208" t="s">
        <v>562</v>
      </c>
      <c r="P46" s="208"/>
      <c r="Q46" s="355" t="s">
        <v>77</v>
      </c>
    </row>
    <row r="47" spans="1:17" ht="12.75" customHeight="1">
      <c r="A47" s="286" t="s">
        <v>436</v>
      </c>
      <c r="B47" s="127" t="s">
        <v>437</v>
      </c>
      <c r="C47" s="19" t="s">
        <v>346</v>
      </c>
      <c r="D47" s="21">
        <v>20</v>
      </c>
      <c r="E47" s="165" t="s">
        <v>191</v>
      </c>
      <c r="F47" s="171">
        <v>80.65</v>
      </c>
      <c r="G47" s="173">
        <f t="shared" si="3"/>
        <v>17.922222222222224</v>
      </c>
      <c r="H47" s="171">
        <f t="shared" si="4"/>
        <v>100.006</v>
      </c>
      <c r="I47" s="171">
        <f t="shared" si="5"/>
        <v>22.223555555555556</v>
      </c>
      <c r="J47" s="171"/>
      <c r="K47" s="171"/>
      <c r="L47" s="186" t="s">
        <v>71</v>
      </c>
      <c r="M47" s="13" t="s">
        <v>76</v>
      </c>
      <c r="N47" s="207" t="s">
        <v>559</v>
      </c>
      <c r="O47" s="208" t="s">
        <v>562</v>
      </c>
      <c r="P47" s="208"/>
      <c r="Q47" s="355" t="s">
        <v>77</v>
      </c>
    </row>
    <row r="48" spans="1:17" ht="12.75" customHeight="1">
      <c r="A48" s="286" t="s">
        <v>493</v>
      </c>
      <c r="B48" s="127" t="s">
        <v>501</v>
      </c>
      <c r="C48" s="19" t="s">
        <v>9</v>
      </c>
      <c r="D48" s="21">
        <v>10</v>
      </c>
      <c r="E48" s="165" t="s">
        <v>503</v>
      </c>
      <c r="F48" s="171">
        <v>24.19</v>
      </c>
      <c r="G48" s="173">
        <f t="shared" si="3"/>
        <v>5.375555555555556</v>
      </c>
      <c r="H48" s="171">
        <f t="shared" si="4"/>
        <v>29.9956</v>
      </c>
      <c r="I48" s="171">
        <f t="shared" si="5"/>
        <v>6.665688888888889</v>
      </c>
      <c r="J48" s="171"/>
      <c r="K48" s="171"/>
      <c r="L48" s="186" t="s">
        <v>71</v>
      </c>
      <c r="M48" s="13" t="s">
        <v>76</v>
      </c>
      <c r="N48" s="207" t="s">
        <v>559</v>
      </c>
      <c r="O48" s="208" t="s">
        <v>562</v>
      </c>
      <c r="P48" s="208"/>
      <c r="Q48" s="355" t="s">
        <v>77</v>
      </c>
    </row>
    <row r="49" spans="1:17" ht="12.75" customHeight="1">
      <c r="A49" s="286" t="s">
        <v>504</v>
      </c>
      <c r="B49" s="127" t="s">
        <v>366</v>
      </c>
      <c r="C49" s="19" t="s">
        <v>9</v>
      </c>
      <c r="D49" s="21">
        <v>1</v>
      </c>
      <c r="E49" s="165" t="s">
        <v>323</v>
      </c>
      <c r="F49" s="171">
        <v>201.61</v>
      </c>
      <c r="G49" s="173">
        <f t="shared" si="3"/>
        <v>44.80222222222223</v>
      </c>
      <c r="H49" s="171">
        <f t="shared" si="4"/>
        <v>249.99640000000002</v>
      </c>
      <c r="I49" s="171">
        <f t="shared" si="5"/>
        <v>55.55475555555556</v>
      </c>
      <c r="J49" s="171"/>
      <c r="K49" s="171"/>
      <c r="L49" s="186" t="s">
        <v>71</v>
      </c>
      <c r="M49" s="13" t="s">
        <v>76</v>
      </c>
      <c r="N49" s="207" t="s">
        <v>559</v>
      </c>
      <c r="O49" s="208" t="s">
        <v>562</v>
      </c>
      <c r="P49" s="208"/>
      <c r="Q49" s="355" t="s">
        <v>77</v>
      </c>
    </row>
    <row r="50" spans="1:17" ht="12.75" customHeight="1">
      <c r="A50" s="286"/>
      <c r="B50" s="288"/>
      <c r="C50" s="19"/>
      <c r="D50" s="21"/>
      <c r="E50" s="165"/>
      <c r="F50" s="171"/>
      <c r="G50" s="173"/>
      <c r="H50" s="315">
        <f>SUM(H36:H49)</f>
        <v>3870.0028</v>
      </c>
      <c r="I50" s="171"/>
      <c r="J50" s="171"/>
      <c r="K50" s="171"/>
      <c r="L50" s="186"/>
      <c r="M50" s="13"/>
      <c r="N50" s="207"/>
      <c r="O50" s="208"/>
      <c r="P50" s="208"/>
      <c r="Q50" s="355"/>
    </row>
    <row r="51" spans="1:17" ht="12.75" customHeight="1">
      <c r="A51" s="83">
        <v>3</v>
      </c>
      <c r="B51" s="290" t="s">
        <v>306</v>
      </c>
      <c r="C51" s="19"/>
      <c r="D51" s="21"/>
      <c r="E51" s="165"/>
      <c r="F51" s="171"/>
      <c r="G51" s="173"/>
      <c r="H51" s="173"/>
      <c r="I51" s="171"/>
      <c r="J51" s="171"/>
      <c r="K51" s="171"/>
      <c r="L51" s="186"/>
      <c r="M51" s="13"/>
      <c r="N51" s="207"/>
      <c r="O51" s="208"/>
      <c r="P51" s="208"/>
      <c r="Q51" s="355"/>
    </row>
    <row r="52" spans="1:17" ht="12.75" customHeight="1">
      <c r="A52" s="286" t="s">
        <v>277</v>
      </c>
      <c r="B52" s="288" t="s">
        <v>349</v>
      </c>
      <c r="C52" s="19" t="s">
        <v>9</v>
      </c>
      <c r="D52" s="21">
        <v>50</v>
      </c>
      <c r="E52" s="165" t="s">
        <v>350</v>
      </c>
      <c r="F52" s="171">
        <v>40.32</v>
      </c>
      <c r="G52" s="173">
        <f aca="true" t="shared" si="6" ref="G52:G64">F52/4.5</f>
        <v>8.96</v>
      </c>
      <c r="H52" s="171">
        <f aca="true" t="shared" si="7" ref="H52:H64">F52*1.24</f>
        <v>49.9968</v>
      </c>
      <c r="I52" s="171">
        <f aca="true" t="shared" si="8" ref="I52:I64">G52*1.24</f>
        <v>11.1104</v>
      </c>
      <c r="J52" s="171"/>
      <c r="K52" s="171"/>
      <c r="L52" s="186" t="s">
        <v>71</v>
      </c>
      <c r="M52" s="13" t="s">
        <v>76</v>
      </c>
      <c r="N52" s="207" t="s">
        <v>559</v>
      </c>
      <c r="O52" s="208" t="s">
        <v>562</v>
      </c>
      <c r="P52" s="208"/>
      <c r="Q52" s="355" t="s">
        <v>77</v>
      </c>
    </row>
    <row r="53" spans="1:17" ht="12.75" customHeight="1">
      <c r="A53" s="286" t="s">
        <v>278</v>
      </c>
      <c r="B53" s="127" t="s">
        <v>285</v>
      </c>
      <c r="C53" s="19" t="s">
        <v>9</v>
      </c>
      <c r="D53" s="21">
        <v>30</v>
      </c>
      <c r="E53" s="165" t="s">
        <v>328</v>
      </c>
      <c r="F53" s="171">
        <v>56.45</v>
      </c>
      <c r="G53" s="173">
        <f t="shared" si="6"/>
        <v>12.544444444444444</v>
      </c>
      <c r="H53" s="171">
        <f t="shared" si="7"/>
        <v>69.998</v>
      </c>
      <c r="I53" s="171">
        <f t="shared" si="8"/>
        <v>15.555111111111112</v>
      </c>
      <c r="J53" s="171"/>
      <c r="K53" s="171"/>
      <c r="L53" s="186" t="s">
        <v>71</v>
      </c>
      <c r="M53" s="13" t="s">
        <v>76</v>
      </c>
      <c r="N53" s="207" t="s">
        <v>559</v>
      </c>
      <c r="O53" s="208" t="s">
        <v>562</v>
      </c>
      <c r="P53" s="208"/>
      <c r="Q53" s="355" t="s">
        <v>77</v>
      </c>
    </row>
    <row r="54" spans="1:17" ht="12.75" customHeight="1">
      <c r="A54" s="286" t="s">
        <v>279</v>
      </c>
      <c r="B54" s="127" t="s">
        <v>460</v>
      </c>
      <c r="C54" s="19" t="s">
        <v>10</v>
      </c>
      <c r="D54" s="21">
        <v>5</v>
      </c>
      <c r="E54" s="165" t="s">
        <v>328</v>
      </c>
      <c r="F54" s="171">
        <v>64.52</v>
      </c>
      <c r="G54" s="173">
        <f t="shared" si="6"/>
        <v>14.337777777777777</v>
      </c>
      <c r="H54" s="171">
        <f t="shared" si="7"/>
        <v>80.00479999999999</v>
      </c>
      <c r="I54" s="171">
        <f t="shared" si="8"/>
        <v>17.778844444444445</v>
      </c>
      <c r="J54" s="171"/>
      <c r="K54" s="171"/>
      <c r="L54" s="186" t="s">
        <v>71</v>
      </c>
      <c r="M54" s="13" t="s">
        <v>76</v>
      </c>
      <c r="N54" s="207" t="s">
        <v>559</v>
      </c>
      <c r="O54" s="208" t="s">
        <v>562</v>
      </c>
      <c r="P54" s="208"/>
      <c r="Q54" s="355" t="s">
        <v>77</v>
      </c>
    </row>
    <row r="55" spans="1:17" ht="12.75" customHeight="1">
      <c r="A55" s="286" t="s">
        <v>280</v>
      </c>
      <c r="B55" s="288" t="s">
        <v>286</v>
      </c>
      <c r="C55" s="19" t="s">
        <v>9</v>
      </c>
      <c r="D55" s="21">
        <v>50</v>
      </c>
      <c r="E55" s="165" t="s">
        <v>324</v>
      </c>
      <c r="F55" s="171">
        <v>80.65</v>
      </c>
      <c r="G55" s="173">
        <f t="shared" si="6"/>
        <v>17.922222222222224</v>
      </c>
      <c r="H55" s="171">
        <f t="shared" si="7"/>
        <v>100.006</v>
      </c>
      <c r="I55" s="171">
        <f t="shared" si="8"/>
        <v>22.223555555555556</v>
      </c>
      <c r="J55" s="171"/>
      <c r="K55" s="171"/>
      <c r="L55" s="186" t="s">
        <v>71</v>
      </c>
      <c r="M55" s="13" t="s">
        <v>76</v>
      </c>
      <c r="N55" s="207" t="s">
        <v>559</v>
      </c>
      <c r="O55" s="208" t="s">
        <v>562</v>
      </c>
      <c r="P55" s="208"/>
      <c r="Q55" s="355" t="s">
        <v>77</v>
      </c>
    </row>
    <row r="56" spans="1:17" ht="12.75" customHeight="1">
      <c r="A56" s="286" t="s">
        <v>281</v>
      </c>
      <c r="B56" s="127" t="s">
        <v>287</v>
      </c>
      <c r="C56" s="19" t="s">
        <v>9</v>
      </c>
      <c r="D56" s="21">
        <v>50</v>
      </c>
      <c r="E56" s="165" t="s">
        <v>325</v>
      </c>
      <c r="F56" s="171">
        <v>88.71</v>
      </c>
      <c r="G56" s="173">
        <f t="shared" si="6"/>
        <v>19.71333333333333</v>
      </c>
      <c r="H56" s="171">
        <f t="shared" si="7"/>
        <v>110.00039999999998</v>
      </c>
      <c r="I56" s="171">
        <f t="shared" si="8"/>
        <v>24.44453333333333</v>
      </c>
      <c r="J56" s="171"/>
      <c r="K56" s="171"/>
      <c r="L56" s="186" t="s">
        <v>71</v>
      </c>
      <c r="M56" s="13" t="s">
        <v>76</v>
      </c>
      <c r="N56" s="207" t="s">
        <v>559</v>
      </c>
      <c r="O56" s="208" t="s">
        <v>562</v>
      </c>
      <c r="P56" s="208"/>
      <c r="Q56" s="355" t="s">
        <v>77</v>
      </c>
    </row>
    <row r="57" spans="1:17" ht="12.75" customHeight="1">
      <c r="A57" s="286" t="s">
        <v>282</v>
      </c>
      <c r="B57" s="288" t="s">
        <v>288</v>
      </c>
      <c r="C57" s="19" t="s">
        <v>9</v>
      </c>
      <c r="D57" s="21">
        <v>5</v>
      </c>
      <c r="E57" s="165" t="s">
        <v>323</v>
      </c>
      <c r="F57" s="171">
        <v>10.48</v>
      </c>
      <c r="G57" s="173">
        <f t="shared" si="6"/>
        <v>2.328888888888889</v>
      </c>
      <c r="H57" s="171">
        <f t="shared" si="7"/>
        <v>12.9952</v>
      </c>
      <c r="I57" s="171">
        <f t="shared" si="8"/>
        <v>2.8878222222222223</v>
      </c>
      <c r="J57" s="171"/>
      <c r="K57" s="171"/>
      <c r="L57" s="186" t="s">
        <v>71</v>
      </c>
      <c r="M57" s="13" t="s">
        <v>76</v>
      </c>
      <c r="N57" s="207" t="s">
        <v>559</v>
      </c>
      <c r="O57" s="208" t="s">
        <v>562</v>
      </c>
      <c r="P57" s="208"/>
      <c r="Q57" s="355" t="s">
        <v>77</v>
      </c>
    </row>
    <row r="58" spans="1:17" ht="12.75" customHeight="1">
      <c r="A58" s="286" t="s">
        <v>283</v>
      </c>
      <c r="B58" s="127" t="s">
        <v>289</v>
      </c>
      <c r="C58" s="19" t="s">
        <v>9</v>
      </c>
      <c r="D58" s="21">
        <v>5</v>
      </c>
      <c r="E58" s="165" t="s">
        <v>338</v>
      </c>
      <c r="F58" s="171">
        <v>20.16</v>
      </c>
      <c r="G58" s="173">
        <f t="shared" si="6"/>
        <v>4.48</v>
      </c>
      <c r="H58" s="171">
        <f t="shared" si="7"/>
        <v>24.9984</v>
      </c>
      <c r="I58" s="171">
        <f t="shared" si="8"/>
        <v>5.5552</v>
      </c>
      <c r="J58" s="171"/>
      <c r="K58" s="171"/>
      <c r="L58" s="186" t="s">
        <v>71</v>
      </c>
      <c r="M58" s="13" t="s">
        <v>76</v>
      </c>
      <c r="N58" s="207" t="s">
        <v>559</v>
      </c>
      <c r="O58" s="208" t="s">
        <v>562</v>
      </c>
      <c r="P58" s="208"/>
      <c r="Q58" s="355" t="s">
        <v>77</v>
      </c>
    </row>
    <row r="59" spans="1:17" ht="12.75" customHeight="1">
      <c r="A59" s="286" t="s">
        <v>284</v>
      </c>
      <c r="B59" s="288" t="s">
        <v>290</v>
      </c>
      <c r="C59" s="19" t="s">
        <v>9</v>
      </c>
      <c r="D59" s="21">
        <v>2000</v>
      </c>
      <c r="E59" s="165" t="s">
        <v>327</v>
      </c>
      <c r="F59" s="171">
        <v>1209.68</v>
      </c>
      <c r="G59" s="173">
        <f t="shared" si="6"/>
        <v>268.8177777777778</v>
      </c>
      <c r="H59" s="171">
        <f t="shared" si="7"/>
        <v>1500.0032</v>
      </c>
      <c r="I59" s="171">
        <f t="shared" si="8"/>
        <v>333.3340444444445</v>
      </c>
      <c r="J59" s="171"/>
      <c r="K59" s="171"/>
      <c r="L59" s="186" t="s">
        <v>71</v>
      </c>
      <c r="M59" s="13" t="s">
        <v>76</v>
      </c>
      <c r="N59" s="207" t="s">
        <v>559</v>
      </c>
      <c r="O59" s="208" t="s">
        <v>562</v>
      </c>
      <c r="P59" s="208"/>
      <c r="Q59" s="355" t="s">
        <v>77</v>
      </c>
    </row>
    <row r="60" spans="1:17" ht="12.75" customHeight="1">
      <c r="A60" s="286" t="s">
        <v>293</v>
      </c>
      <c r="B60" s="127" t="s">
        <v>291</v>
      </c>
      <c r="C60" s="19" t="s">
        <v>9</v>
      </c>
      <c r="D60" s="21">
        <v>200</v>
      </c>
      <c r="E60" s="165" t="s">
        <v>348</v>
      </c>
      <c r="F60" s="171">
        <v>161.29</v>
      </c>
      <c r="G60" s="173">
        <f t="shared" si="6"/>
        <v>35.84222222222222</v>
      </c>
      <c r="H60" s="171">
        <f t="shared" si="7"/>
        <v>199.9996</v>
      </c>
      <c r="I60" s="171">
        <f t="shared" si="8"/>
        <v>44.44435555555555</v>
      </c>
      <c r="J60" s="171"/>
      <c r="K60" s="171"/>
      <c r="L60" s="186" t="s">
        <v>71</v>
      </c>
      <c r="M60" s="13" t="s">
        <v>76</v>
      </c>
      <c r="N60" s="207" t="s">
        <v>559</v>
      </c>
      <c r="O60" s="208" t="s">
        <v>562</v>
      </c>
      <c r="P60" s="208"/>
      <c r="Q60" s="355" t="s">
        <v>77</v>
      </c>
    </row>
    <row r="61" spans="1:17" ht="12.75" customHeight="1">
      <c r="A61" s="286" t="s">
        <v>294</v>
      </c>
      <c r="B61" s="127" t="s">
        <v>292</v>
      </c>
      <c r="C61" s="19" t="s">
        <v>9</v>
      </c>
      <c r="D61" s="21">
        <v>200</v>
      </c>
      <c r="E61" s="165" t="s">
        <v>348</v>
      </c>
      <c r="F61" s="171">
        <v>200</v>
      </c>
      <c r="G61" s="173">
        <f t="shared" si="6"/>
        <v>44.44444444444444</v>
      </c>
      <c r="H61" s="171">
        <f t="shared" si="7"/>
        <v>248</v>
      </c>
      <c r="I61" s="171">
        <f t="shared" si="8"/>
        <v>55.11111111111111</v>
      </c>
      <c r="J61" s="171"/>
      <c r="K61" s="171"/>
      <c r="L61" s="186" t="s">
        <v>71</v>
      </c>
      <c r="M61" s="13" t="s">
        <v>76</v>
      </c>
      <c r="N61" s="207" t="s">
        <v>559</v>
      </c>
      <c r="O61" s="208" t="s">
        <v>562</v>
      </c>
      <c r="P61" s="208"/>
      <c r="Q61" s="355" t="s">
        <v>77</v>
      </c>
    </row>
    <row r="62" spans="1:17" ht="12.75" customHeight="1">
      <c r="A62" s="286" t="s">
        <v>295</v>
      </c>
      <c r="B62" s="127" t="s">
        <v>297</v>
      </c>
      <c r="C62" s="19" t="s">
        <v>9</v>
      </c>
      <c r="D62" s="21">
        <v>20</v>
      </c>
      <c r="E62" s="165" t="s">
        <v>351</v>
      </c>
      <c r="F62" s="171">
        <v>24.19</v>
      </c>
      <c r="G62" s="173">
        <f t="shared" si="6"/>
        <v>5.375555555555556</v>
      </c>
      <c r="H62" s="171">
        <f t="shared" si="7"/>
        <v>29.9956</v>
      </c>
      <c r="I62" s="171">
        <f t="shared" si="8"/>
        <v>6.665688888888889</v>
      </c>
      <c r="J62" s="171"/>
      <c r="K62" s="171"/>
      <c r="L62" s="186" t="s">
        <v>71</v>
      </c>
      <c r="M62" s="13" t="s">
        <v>76</v>
      </c>
      <c r="N62" s="207" t="s">
        <v>559</v>
      </c>
      <c r="O62" s="208" t="s">
        <v>562</v>
      </c>
      <c r="P62" s="208"/>
      <c r="Q62" s="355" t="s">
        <v>77</v>
      </c>
    </row>
    <row r="63" spans="1:17" ht="12.75" customHeight="1">
      <c r="A63" s="286" t="s">
        <v>296</v>
      </c>
      <c r="B63" s="288" t="s">
        <v>299</v>
      </c>
      <c r="C63" s="19" t="s">
        <v>9</v>
      </c>
      <c r="D63" s="21">
        <v>20</v>
      </c>
      <c r="E63" s="165" t="s">
        <v>352</v>
      </c>
      <c r="F63" s="171">
        <v>19.36</v>
      </c>
      <c r="G63" s="173">
        <f t="shared" si="6"/>
        <v>4.302222222222222</v>
      </c>
      <c r="H63" s="171">
        <f t="shared" si="7"/>
        <v>24.0064</v>
      </c>
      <c r="I63" s="171">
        <f t="shared" si="8"/>
        <v>5.334755555555556</v>
      </c>
      <c r="J63" s="171"/>
      <c r="K63" s="171"/>
      <c r="L63" s="186" t="s">
        <v>71</v>
      </c>
      <c r="M63" s="13" t="s">
        <v>76</v>
      </c>
      <c r="N63" s="207" t="s">
        <v>559</v>
      </c>
      <c r="O63" s="208" t="s">
        <v>562</v>
      </c>
      <c r="P63" s="208"/>
      <c r="Q63" s="355" t="s">
        <v>77</v>
      </c>
    </row>
    <row r="64" spans="1:17" ht="12.75" customHeight="1">
      <c r="A64" s="286" t="s">
        <v>476</v>
      </c>
      <c r="B64" s="127" t="s">
        <v>300</v>
      </c>
      <c r="C64" s="19" t="s">
        <v>9</v>
      </c>
      <c r="D64" s="21">
        <v>50</v>
      </c>
      <c r="E64" s="165" t="s">
        <v>327</v>
      </c>
      <c r="F64" s="171">
        <v>40.32</v>
      </c>
      <c r="G64" s="173">
        <f t="shared" si="6"/>
        <v>8.96</v>
      </c>
      <c r="H64" s="171">
        <f t="shared" si="7"/>
        <v>49.9968</v>
      </c>
      <c r="I64" s="171">
        <f t="shared" si="8"/>
        <v>11.1104</v>
      </c>
      <c r="J64" s="171"/>
      <c r="K64" s="171"/>
      <c r="L64" s="186" t="s">
        <v>71</v>
      </c>
      <c r="M64" s="13" t="s">
        <v>76</v>
      </c>
      <c r="N64" s="207" t="s">
        <v>559</v>
      </c>
      <c r="O64" s="208" t="s">
        <v>562</v>
      </c>
      <c r="P64" s="208"/>
      <c r="Q64" s="355" t="s">
        <v>77</v>
      </c>
    </row>
    <row r="65" spans="1:17" ht="12.75" customHeight="1">
      <c r="A65" s="83"/>
      <c r="B65" s="288"/>
      <c r="C65" s="19"/>
      <c r="D65" s="21"/>
      <c r="E65" s="165"/>
      <c r="F65" s="171"/>
      <c r="G65" s="173"/>
      <c r="H65" s="315">
        <f>SUM(H52:H64)</f>
        <v>2500.0012000000006</v>
      </c>
      <c r="I65" s="171"/>
      <c r="J65" s="171"/>
      <c r="K65" s="171"/>
      <c r="L65" s="186"/>
      <c r="M65" s="13"/>
      <c r="N65" s="207"/>
      <c r="O65" s="208"/>
      <c r="P65" s="208"/>
      <c r="Q65" s="355"/>
    </row>
    <row r="66" spans="1:17" ht="12.75" customHeight="1">
      <c r="A66" s="83">
        <v>4</v>
      </c>
      <c r="B66" s="290" t="s">
        <v>56</v>
      </c>
      <c r="C66" s="19"/>
      <c r="D66" s="21"/>
      <c r="E66" s="165"/>
      <c r="F66" s="171"/>
      <c r="G66" s="173"/>
      <c r="H66" s="171"/>
      <c r="I66" s="171"/>
      <c r="J66" s="171"/>
      <c r="K66" s="171"/>
      <c r="L66" s="186"/>
      <c r="M66" s="13"/>
      <c r="N66" s="207"/>
      <c r="O66" s="208"/>
      <c r="P66" s="208"/>
      <c r="Q66" s="355"/>
    </row>
    <row r="67" spans="1:17" ht="12.75" customHeight="1">
      <c r="A67" s="286" t="s">
        <v>301</v>
      </c>
      <c r="B67" s="288" t="s">
        <v>322</v>
      </c>
      <c r="C67" s="19" t="s">
        <v>9</v>
      </c>
      <c r="D67" s="21">
        <v>5</v>
      </c>
      <c r="E67" s="165" t="s">
        <v>323</v>
      </c>
      <c r="F67" s="171">
        <v>8.06</v>
      </c>
      <c r="G67" s="173">
        <f aca="true" t="shared" si="9" ref="G67:G94">F67/4.5</f>
        <v>1.7911111111111113</v>
      </c>
      <c r="H67" s="171">
        <f aca="true" t="shared" si="10" ref="H67:H94">F67*1.24</f>
        <v>9.9944</v>
      </c>
      <c r="I67" s="171">
        <f aca="true" t="shared" si="11" ref="I67:I94">G67*1.24</f>
        <v>2.220977777777778</v>
      </c>
      <c r="J67" s="171"/>
      <c r="K67" s="171"/>
      <c r="L67" s="186" t="s">
        <v>71</v>
      </c>
      <c r="M67" s="13" t="s">
        <v>76</v>
      </c>
      <c r="N67" s="207" t="s">
        <v>559</v>
      </c>
      <c r="O67" s="208" t="s">
        <v>562</v>
      </c>
      <c r="P67" s="208"/>
      <c r="Q67" s="355" t="s">
        <v>77</v>
      </c>
    </row>
    <row r="68" spans="1:17" ht="12.75" customHeight="1">
      <c r="A68" s="286" t="s">
        <v>302</v>
      </c>
      <c r="B68" s="127" t="s">
        <v>326</v>
      </c>
      <c r="C68" s="19" t="s">
        <v>9</v>
      </c>
      <c r="D68" s="21">
        <v>40</v>
      </c>
      <c r="E68" s="165" t="s">
        <v>336</v>
      </c>
      <c r="F68" s="171">
        <v>48.39</v>
      </c>
      <c r="G68" s="173">
        <f t="shared" si="9"/>
        <v>10.753333333333334</v>
      </c>
      <c r="H68" s="171">
        <f t="shared" si="10"/>
        <v>60.0036</v>
      </c>
      <c r="I68" s="171">
        <f t="shared" si="11"/>
        <v>13.334133333333334</v>
      </c>
      <c r="J68" s="171"/>
      <c r="K68" s="171"/>
      <c r="L68" s="186" t="s">
        <v>71</v>
      </c>
      <c r="M68" s="13" t="s">
        <v>76</v>
      </c>
      <c r="N68" s="207" t="s">
        <v>559</v>
      </c>
      <c r="O68" s="208" t="s">
        <v>562</v>
      </c>
      <c r="P68" s="208"/>
      <c r="Q68" s="355" t="s">
        <v>77</v>
      </c>
    </row>
    <row r="69" spans="1:17" ht="12.75" customHeight="1">
      <c r="A69" s="286" t="s">
        <v>303</v>
      </c>
      <c r="B69" s="288" t="s">
        <v>329</v>
      </c>
      <c r="C69" s="19" t="s">
        <v>330</v>
      </c>
      <c r="D69" s="21">
        <v>10</v>
      </c>
      <c r="E69" s="165" t="s">
        <v>331</v>
      </c>
      <c r="F69" s="171">
        <v>16.13</v>
      </c>
      <c r="G69" s="173">
        <f t="shared" si="9"/>
        <v>3.5844444444444443</v>
      </c>
      <c r="H69" s="171">
        <f t="shared" si="10"/>
        <v>20.001199999999997</v>
      </c>
      <c r="I69" s="171">
        <f t="shared" si="11"/>
        <v>4.444711111111111</v>
      </c>
      <c r="J69" s="171"/>
      <c r="K69" s="171"/>
      <c r="L69" s="186" t="s">
        <v>71</v>
      </c>
      <c r="M69" s="13" t="s">
        <v>76</v>
      </c>
      <c r="N69" s="207" t="s">
        <v>559</v>
      </c>
      <c r="O69" s="208" t="s">
        <v>562</v>
      </c>
      <c r="P69" s="208"/>
      <c r="Q69" s="355" t="s">
        <v>77</v>
      </c>
    </row>
    <row r="70" spans="1:17" ht="12.75" customHeight="1">
      <c r="A70" s="286" t="s">
        <v>304</v>
      </c>
      <c r="B70" s="127" t="s">
        <v>332</v>
      </c>
      <c r="C70" s="19" t="s">
        <v>9</v>
      </c>
      <c r="D70" s="21">
        <v>10</v>
      </c>
      <c r="E70" s="165" t="s">
        <v>323</v>
      </c>
      <c r="F70" s="171">
        <v>282.26</v>
      </c>
      <c r="G70" s="173">
        <f t="shared" si="9"/>
        <v>62.724444444444444</v>
      </c>
      <c r="H70" s="171">
        <f t="shared" si="10"/>
        <v>350.00239999999997</v>
      </c>
      <c r="I70" s="171">
        <f t="shared" si="11"/>
        <v>77.77831111111111</v>
      </c>
      <c r="J70" s="171"/>
      <c r="K70" s="171"/>
      <c r="L70" s="186" t="s">
        <v>71</v>
      </c>
      <c r="M70" s="13" t="s">
        <v>76</v>
      </c>
      <c r="N70" s="207" t="s">
        <v>559</v>
      </c>
      <c r="O70" s="208" t="s">
        <v>562</v>
      </c>
      <c r="P70" s="208"/>
      <c r="Q70" s="355" t="s">
        <v>77</v>
      </c>
    </row>
    <row r="71" spans="1:17" ht="12.75" customHeight="1">
      <c r="A71" s="286" t="s">
        <v>305</v>
      </c>
      <c r="B71" s="288" t="s">
        <v>334</v>
      </c>
      <c r="C71" s="19" t="s">
        <v>9</v>
      </c>
      <c r="D71" s="21">
        <v>10</v>
      </c>
      <c r="E71" s="165" t="s">
        <v>335</v>
      </c>
      <c r="F71" s="171">
        <v>64.52</v>
      </c>
      <c r="G71" s="173">
        <f t="shared" si="9"/>
        <v>14.337777777777777</v>
      </c>
      <c r="H71" s="171">
        <f t="shared" si="10"/>
        <v>80.00479999999999</v>
      </c>
      <c r="I71" s="171">
        <f t="shared" si="11"/>
        <v>17.778844444444445</v>
      </c>
      <c r="J71" s="171"/>
      <c r="K71" s="171"/>
      <c r="L71" s="186" t="s">
        <v>71</v>
      </c>
      <c r="M71" s="13" t="s">
        <v>76</v>
      </c>
      <c r="N71" s="207" t="s">
        <v>559</v>
      </c>
      <c r="O71" s="208" t="s">
        <v>562</v>
      </c>
      <c r="P71" s="208"/>
      <c r="Q71" s="355" t="s">
        <v>77</v>
      </c>
    </row>
    <row r="72" spans="1:17" ht="12.75" customHeight="1">
      <c r="A72" s="286" t="s">
        <v>307</v>
      </c>
      <c r="B72" s="127" t="s">
        <v>344</v>
      </c>
      <c r="C72" s="19" t="s">
        <v>9</v>
      </c>
      <c r="D72" s="21">
        <v>5</v>
      </c>
      <c r="E72" s="165" t="s">
        <v>323</v>
      </c>
      <c r="F72" s="171">
        <v>8.07</v>
      </c>
      <c r="G72" s="173">
        <f t="shared" si="9"/>
        <v>1.7933333333333334</v>
      </c>
      <c r="H72" s="171">
        <f t="shared" si="10"/>
        <v>10.0068</v>
      </c>
      <c r="I72" s="171">
        <f t="shared" si="11"/>
        <v>2.2237333333333336</v>
      </c>
      <c r="J72" s="171"/>
      <c r="K72" s="171"/>
      <c r="L72" s="186" t="s">
        <v>71</v>
      </c>
      <c r="M72" s="13" t="s">
        <v>76</v>
      </c>
      <c r="N72" s="207" t="s">
        <v>559</v>
      </c>
      <c r="O72" s="208" t="s">
        <v>562</v>
      </c>
      <c r="P72" s="208"/>
      <c r="Q72" s="355" t="s">
        <v>77</v>
      </c>
    </row>
    <row r="73" spans="1:17" ht="12.75" customHeight="1">
      <c r="A73" s="286" t="s">
        <v>308</v>
      </c>
      <c r="B73" s="288" t="s">
        <v>337</v>
      </c>
      <c r="C73" s="19" t="s">
        <v>9</v>
      </c>
      <c r="D73" s="21">
        <v>10</v>
      </c>
      <c r="E73" s="165" t="s">
        <v>323</v>
      </c>
      <c r="F73" s="171">
        <v>24.19</v>
      </c>
      <c r="G73" s="173">
        <f t="shared" si="9"/>
        <v>5.375555555555556</v>
      </c>
      <c r="H73" s="171">
        <f t="shared" si="10"/>
        <v>29.9956</v>
      </c>
      <c r="I73" s="171">
        <f t="shared" si="11"/>
        <v>6.665688888888889</v>
      </c>
      <c r="J73" s="171"/>
      <c r="K73" s="171"/>
      <c r="L73" s="186" t="s">
        <v>71</v>
      </c>
      <c r="M73" s="13" t="s">
        <v>76</v>
      </c>
      <c r="N73" s="207" t="s">
        <v>559</v>
      </c>
      <c r="O73" s="208" t="s">
        <v>562</v>
      </c>
      <c r="P73" s="208"/>
      <c r="Q73" s="355" t="s">
        <v>77</v>
      </c>
    </row>
    <row r="74" spans="1:17" ht="12.75" customHeight="1">
      <c r="A74" s="286" t="s">
        <v>309</v>
      </c>
      <c r="B74" s="127" t="s">
        <v>339</v>
      </c>
      <c r="C74" s="19" t="s">
        <v>346</v>
      </c>
      <c r="D74" s="21">
        <v>20</v>
      </c>
      <c r="E74" s="165" t="s">
        <v>335</v>
      </c>
      <c r="F74" s="171">
        <v>48.39</v>
      </c>
      <c r="G74" s="173">
        <f t="shared" si="9"/>
        <v>10.753333333333334</v>
      </c>
      <c r="H74" s="171">
        <f t="shared" si="10"/>
        <v>60.0036</v>
      </c>
      <c r="I74" s="171">
        <f t="shared" si="11"/>
        <v>13.334133333333334</v>
      </c>
      <c r="J74" s="171"/>
      <c r="K74" s="171"/>
      <c r="L74" s="186" t="s">
        <v>71</v>
      </c>
      <c r="M74" s="13" t="s">
        <v>76</v>
      </c>
      <c r="N74" s="207" t="s">
        <v>559</v>
      </c>
      <c r="O74" s="208" t="s">
        <v>562</v>
      </c>
      <c r="P74" s="208"/>
      <c r="Q74" s="355" t="s">
        <v>77</v>
      </c>
    </row>
    <row r="75" spans="1:17" ht="12.75" customHeight="1">
      <c r="A75" s="286" t="s">
        <v>310</v>
      </c>
      <c r="B75" s="288" t="s">
        <v>340</v>
      </c>
      <c r="C75" s="19" t="s">
        <v>9</v>
      </c>
      <c r="D75" s="21">
        <v>50</v>
      </c>
      <c r="E75" s="165" t="s">
        <v>341</v>
      </c>
      <c r="F75" s="171">
        <v>64.52</v>
      </c>
      <c r="G75" s="173">
        <f t="shared" si="9"/>
        <v>14.337777777777777</v>
      </c>
      <c r="H75" s="171">
        <f t="shared" si="10"/>
        <v>80.00479999999999</v>
      </c>
      <c r="I75" s="171">
        <f t="shared" si="11"/>
        <v>17.778844444444445</v>
      </c>
      <c r="J75" s="171"/>
      <c r="K75" s="171"/>
      <c r="L75" s="186" t="s">
        <v>71</v>
      </c>
      <c r="M75" s="13" t="s">
        <v>76</v>
      </c>
      <c r="N75" s="207" t="s">
        <v>559</v>
      </c>
      <c r="O75" s="208" t="s">
        <v>562</v>
      </c>
      <c r="P75" s="208"/>
      <c r="Q75" s="355" t="s">
        <v>77</v>
      </c>
    </row>
    <row r="76" spans="1:17" ht="12.75" customHeight="1">
      <c r="A76" s="286" t="s">
        <v>311</v>
      </c>
      <c r="B76" s="127" t="s">
        <v>342</v>
      </c>
      <c r="C76" s="19" t="s">
        <v>330</v>
      </c>
      <c r="D76" s="21">
        <v>50</v>
      </c>
      <c r="E76" s="165" t="s">
        <v>343</v>
      </c>
      <c r="F76" s="171">
        <v>32.26</v>
      </c>
      <c r="G76" s="173">
        <f t="shared" si="9"/>
        <v>7.168888888888889</v>
      </c>
      <c r="H76" s="171">
        <f t="shared" si="10"/>
        <v>40.002399999999994</v>
      </c>
      <c r="I76" s="171">
        <f t="shared" si="11"/>
        <v>8.889422222222223</v>
      </c>
      <c r="J76" s="171"/>
      <c r="K76" s="171"/>
      <c r="L76" s="186" t="s">
        <v>71</v>
      </c>
      <c r="M76" s="13" t="s">
        <v>76</v>
      </c>
      <c r="N76" s="207" t="s">
        <v>559</v>
      </c>
      <c r="O76" s="208" t="s">
        <v>562</v>
      </c>
      <c r="P76" s="208"/>
      <c r="Q76" s="355" t="s">
        <v>77</v>
      </c>
    </row>
    <row r="77" spans="1:17" ht="12.75" customHeight="1">
      <c r="A77" s="286" t="s">
        <v>312</v>
      </c>
      <c r="B77" s="288" t="s">
        <v>345</v>
      </c>
      <c r="C77" s="19" t="s">
        <v>346</v>
      </c>
      <c r="D77" s="21">
        <v>20</v>
      </c>
      <c r="E77" s="165" t="s">
        <v>335</v>
      </c>
      <c r="F77" s="171">
        <v>16.13</v>
      </c>
      <c r="G77" s="173">
        <f t="shared" si="9"/>
        <v>3.5844444444444443</v>
      </c>
      <c r="H77" s="171">
        <f t="shared" si="10"/>
        <v>20.001199999999997</v>
      </c>
      <c r="I77" s="171">
        <f t="shared" si="11"/>
        <v>4.444711111111111</v>
      </c>
      <c r="J77" s="171"/>
      <c r="K77" s="171"/>
      <c r="L77" s="186" t="s">
        <v>71</v>
      </c>
      <c r="M77" s="13" t="s">
        <v>76</v>
      </c>
      <c r="N77" s="207" t="s">
        <v>559</v>
      </c>
      <c r="O77" s="208" t="s">
        <v>562</v>
      </c>
      <c r="P77" s="208"/>
      <c r="Q77" s="355" t="s">
        <v>77</v>
      </c>
    </row>
    <row r="78" spans="1:17" ht="12.75" customHeight="1">
      <c r="A78" s="286" t="s">
        <v>313</v>
      </c>
      <c r="B78" s="127" t="s">
        <v>298</v>
      </c>
      <c r="C78" s="19" t="s">
        <v>9</v>
      </c>
      <c r="D78" s="21">
        <v>20</v>
      </c>
      <c r="E78" s="165" t="s">
        <v>355</v>
      </c>
      <c r="F78" s="171">
        <v>24.19</v>
      </c>
      <c r="G78" s="173">
        <f t="shared" si="9"/>
        <v>5.375555555555556</v>
      </c>
      <c r="H78" s="171">
        <f t="shared" si="10"/>
        <v>29.9956</v>
      </c>
      <c r="I78" s="171">
        <f t="shared" si="11"/>
        <v>6.665688888888889</v>
      </c>
      <c r="J78" s="171"/>
      <c r="K78" s="171"/>
      <c r="L78" s="186" t="s">
        <v>71</v>
      </c>
      <c r="M78" s="13" t="s">
        <v>76</v>
      </c>
      <c r="N78" s="207" t="s">
        <v>559</v>
      </c>
      <c r="O78" s="208" t="s">
        <v>562</v>
      </c>
      <c r="P78" s="208"/>
      <c r="Q78" s="355" t="s">
        <v>77</v>
      </c>
    </row>
    <row r="79" spans="1:17" ht="12.75" customHeight="1">
      <c r="A79" s="286" t="s">
        <v>314</v>
      </c>
      <c r="B79" s="127" t="s">
        <v>358</v>
      </c>
      <c r="C79" s="19" t="s">
        <v>9</v>
      </c>
      <c r="D79" s="21">
        <v>10</v>
      </c>
      <c r="E79" s="165" t="s">
        <v>364</v>
      </c>
      <c r="F79" s="171">
        <v>145.15</v>
      </c>
      <c r="G79" s="173">
        <f t="shared" si="9"/>
        <v>32.25555555555556</v>
      </c>
      <c r="H79" s="171">
        <f t="shared" si="10"/>
        <v>179.98600000000002</v>
      </c>
      <c r="I79" s="171">
        <f t="shared" si="11"/>
        <v>39.9968888888889</v>
      </c>
      <c r="J79" s="171"/>
      <c r="K79" s="171"/>
      <c r="L79" s="186" t="s">
        <v>71</v>
      </c>
      <c r="M79" s="13" t="s">
        <v>76</v>
      </c>
      <c r="N79" s="207" t="s">
        <v>559</v>
      </c>
      <c r="O79" s="208" t="s">
        <v>562</v>
      </c>
      <c r="P79" s="208"/>
      <c r="Q79" s="355" t="s">
        <v>77</v>
      </c>
    </row>
    <row r="80" spans="1:17" ht="12.75" customHeight="1">
      <c r="A80" s="286" t="s">
        <v>315</v>
      </c>
      <c r="B80" s="127" t="s">
        <v>359</v>
      </c>
      <c r="C80" s="19" t="s">
        <v>9</v>
      </c>
      <c r="D80" s="21">
        <v>10</v>
      </c>
      <c r="E80" s="165" t="s">
        <v>363</v>
      </c>
      <c r="F80" s="171">
        <v>12.1</v>
      </c>
      <c r="G80" s="173">
        <f t="shared" si="9"/>
        <v>2.6888888888888887</v>
      </c>
      <c r="H80" s="171">
        <f t="shared" si="10"/>
        <v>15.004</v>
      </c>
      <c r="I80" s="171">
        <f t="shared" si="11"/>
        <v>3.334222222222222</v>
      </c>
      <c r="J80" s="171"/>
      <c r="K80" s="171"/>
      <c r="L80" s="186" t="s">
        <v>71</v>
      </c>
      <c r="M80" s="13" t="s">
        <v>76</v>
      </c>
      <c r="N80" s="207" t="s">
        <v>559</v>
      </c>
      <c r="O80" s="208" t="s">
        <v>562</v>
      </c>
      <c r="P80" s="208"/>
      <c r="Q80" s="355" t="s">
        <v>77</v>
      </c>
    </row>
    <row r="81" spans="1:17" ht="12.75" customHeight="1">
      <c r="A81" s="286" t="s">
        <v>316</v>
      </c>
      <c r="B81" s="288" t="s">
        <v>360</v>
      </c>
      <c r="C81" s="19" t="s">
        <v>361</v>
      </c>
      <c r="D81" s="21">
        <v>20</v>
      </c>
      <c r="E81" s="165" t="s">
        <v>365</v>
      </c>
      <c r="F81" s="171">
        <v>56.45</v>
      </c>
      <c r="G81" s="173">
        <f t="shared" si="9"/>
        <v>12.544444444444444</v>
      </c>
      <c r="H81" s="171">
        <f t="shared" si="10"/>
        <v>69.998</v>
      </c>
      <c r="I81" s="171">
        <f t="shared" si="11"/>
        <v>15.555111111111112</v>
      </c>
      <c r="J81" s="171"/>
      <c r="K81" s="171"/>
      <c r="L81" s="186" t="s">
        <v>71</v>
      </c>
      <c r="M81" s="13" t="s">
        <v>76</v>
      </c>
      <c r="N81" s="207" t="s">
        <v>559</v>
      </c>
      <c r="O81" s="208" t="s">
        <v>562</v>
      </c>
      <c r="P81" s="208"/>
      <c r="Q81" s="355" t="s">
        <v>77</v>
      </c>
    </row>
    <row r="82" spans="1:17" ht="12.75" customHeight="1">
      <c r="A82" s="286" t="s">
        <v>317</v>
      </c>
      <c r="B82" s="127" t="s">
        <v>362</v>
      </c>
      <c r="C82" s="19" t="s">
        <v>9</v>
      </c>
      <c r="D82" s="21">
        <v>10</v>
      </c>
      <c r="E82" s="165" t="s">
        <v>323</v>
      </c>
      <c r="F82" s="171">
        <v>32.26</v>
      </c>
      <c r="G82" s="173">
        <f t="shared" si="9"/>
        <v>7.168888888888889</v>
      </c>
      <c r="H82" s="171">
        <f t="shared" si="10"/>
        <v>40.002399999999994</v>
      </c>
      <c r="I82" s="171">
        <f t="shared" si="11"/>
        <v>8.889422222222223</v>
      </c>
      <c r="J82" s="171"/>
      <c r="K82" s="171"/>
      <c r="L82" s="186" t="s">
        <v>71</v>
      </c>
      <c r="M82" s="13" t="s">
        <v>76</v>
      </c>
      <c r="N82" s="207" t="s">
        <v>559</v>
      </c>
      <c r="O82" s="208" t="s">
        <v>562</v>
      </c>
      <c r="P82" s="208"/>
      <c r="Q82" s="355" t="s">
        <v>77</v>
      </c>
    </row>
    <row r="83" spans="1:17" ht="12.75" customHeight="1">
      <c r="A83" s="286" t="s">
        <v>318</v>
      </c>
      <c r="B83" s="288" t="s">
        <v>367</v>
      </c>
      <c r="C83" s="19" t="s">
        <v>9</v>
      </c>
      <c r="D83" s="21">
        <v>1</v>
      </c>
      <c r="E83" s="165" t="s">
        <v>323</v>
      </c>
      <c r="F83" s="171">
        <v>24.19</v>
      </c>
      <c r="G83" s="173">
        <f t="shared" si="9"/>
        <v>5.375555555555556</v>
      </c>
      <c r="H83" s="171">
        <f t="shared" si="10"/>
        <v>29.9956</v>
      </c>
      <c r="I83" s="171">
        <f t="shared" si="11"/>
        <v>6.665688888888889</v>
      </c>
      <c r="J83" s="171"/>
      <c r="K83" s="171"/>
      <c r="L83" s="186" t="s">
        <v>71</v>
      </c>
      <c r="M83" s="13" t="s">
        <v>76</v>
      </c>
      <c r="N83" s="207" t="s">
        <v>559</v>
      </c>
      <c r="O83" s="208" t="s">
        <v>562</v>
      </c>
      <c r="P83" s="208"/>
      <c r="Q83" s="355" t="s">
        <v>77</v>
      </c>
    </row>
    <row r="84" spans="1:17" ht="12.75" customHeight="1">
      <c r="A84" s="286" t="s">
        <v>319</v>
      </c>
      <c r="B84" s="127" t="s">
        <v>368</v>
      </c>
      <c r="C84" s="19" t="s">
        <v>10</v>
      </c>
      <c r="D84" s="21">
        <v>50</v>
      </c>
      <c r="E84" s="165" t="s">
        <v>323</v>
      </c>
      <c r="F84" s="171">
        <v>564.52</v>
      </c>
      <c r="G84" s="173">
        <f t="shared" si="9"/>
        <v>125.44888888888889</v>
      </c>
      <c r="H84" s="171">
        <f t="shared" si="10"/>
        <v>700.0047999999999</v>
      </c>
      <c r="I84" s="171">
        <f t="shared" si="11"/>
        <v>155.55662222222222</v>
      </c>
      <c r="J84" s="171"/>
      <c r="K84" s="171"/>
      <c r="L84" s="186" t="s">
        <v>71</v>
      </c>
      <c r="M84" s="13" t="s">
        <v>76</v>
      </c>
      <c r="N84" s="207" t="s">
        <v>559</v>
      </c>
      <c r="O84" s="208" t="s">
        <v>562</v>
      </c>
      <c r="P84" s="208"/>
      <c r="Q84" s="355" t="s">
        <v>77</v>
      </c>
    </row>
    <row r="85" spans="1:17" ht="12.75" customHeight="1">
      <c r="A85" s="286" t="s">
        <v>320</v>
      </c>
      <c r="B85" s="127" t="s">
        <v>369</v>
      </c>
      <c r="C85" s="19" t="s">
        <v>9</v>
      </c>
      <c r="D85" s="21">
        <v>50</v>
      </c>
      <c r="E85" s="165" t="s">
        <v>370</v>
      </c>
      <c r="F85" s="171">
        <v>64.52</v>
      </c>
      <c r="G85" s="173">
        <f t="shared" si="9"/>
        <v>14.337777777777777</v>
      </c>
      <c r="H85" s="171">
        <f t="shared" si="10"/>
        <v>80.00479999999999</v>
      </c>
      <c r="I85" s="171">
        <f t="shared" si="11"/>
        <v>17.778844444444445</v>
      </c>
      <c r="J85" s="171"/>
      <c r="K85" s="171"/>
      <c r="L85" s="186" t="s">
        <v>71</v>
      </c>
      <c r="M85" s="13" t="s">
        <v>76</v>
      </c>
      <c r="N85" s="207" t="s">
        <v>559</v>
      </c>
      <c r="O85" s="208" t="s">
        <v>562</v>
      </c>
      <c r="P85" s="208"/>
      <c r="Q85" s="355" t="s">
        <v>77</v>
      </c>
    </row>
    <row r="86" spans="1:17" ht="12.75" customHeight="1">
      <c r="A86" s="286" t="s">
        <v>321</v>
      </c>
      <c r="B86" s="127" t="s">
        <v>372</v>
      </c>
      <c r="C86" s="19" t="s">
        <v>9</v>
      </c>
      <c r="D86" s="21">
        <v>10</v>
      </c>
      <c r="E86" s="165" t="s">
        <v>373</v>
      </c>
      <c r="F86" s="171">
        <v>161.29</v>
      </c>
      <c r="G86" s="173">
        <f t="shared" si="9"/>
        <v>35.84222222222222</v>
      </c>
      <c r="H86" s="171">
        <f t="shared" si="10"/>
        <v>199.9996</v>
      </c>
      <c r="I86" s="171">
        <f t="shared" si="11"/>
        <v>44.44435555555555</v>
      </c>
      <c r="J86" s="171"/>
      <c r="K86" s="171"/>
      <c r="L86" s="186" t="s">
        <v>71</v>
      </c>
      <c r="M86" s="13" t="s">
        <v>76</v>
      </c>
      <c r="N86" s="207" t="s">
        <v>559</v>
      </c>
      <c r="O86" s="208" t="s">
        <v>562</v>
      </c>
      <c r="P86" s="208"/>
      <c r="Q86" s="355" t="s">
        <v>77</v>
      </c>
    </row>
    <row r="87" spans="1:17" ht="12.75" customHeight="1">
      <c r="A87" s="286" t="s">
        <v>371</v>
      </c>
      <c r="B87" s="127" t="s">
        <v>497</v>
      </c>
      <c r="C87" s="19" t="s">
        <v>330</v>
      </c>
      <c r="D87" s="21">
        <v>5</v>
      </c>
      <c r="E87" s="165" t="s">
        <v>379</v>
      </c>
      <c r="F87" s="171">
        <v>4.03</v>
      </c>
      <c r="G87" s="173">
        <f t="shared" si="9"/>
        <v>0.8955555555555557</v>
      </c>
      <c r="H87" s="171">
        <f t="shared" si="10"/>
        <v>4.9972</v>
      </c>
      <c r="I87" s="171">
        <f t="shared" si="11"/>
        <v>1.110488888888889</v>
      </c>
      <c r="J87" s="171"/>
      <c r="K87" s="171"/>
      <c r="L87" s="186" t="s">
        <v>71</v>
      </c>
      <c r="M87" s="13" t="s">
        <v>76</v>
      </c>
      <c r="N87" s="207" t="s">
        <v>559</v>
      </c>
      <c r="O87" s="208" t="s">
        <v>562</v>
      </c>
      <c r="P87" s="208"/>
      <c r="Q87" s="355" t="s">
        <v>77</v>
      </c>
    </row>
    <row r="88" spans="1:17" ht="12.75" customHeight="1">
      <c r="A88" s="286" t="s">
        <v>374</v>
      </c>
      <c r="B88" s="127" t="s">
        <v>378</v>
      </c>
      <c r="C88" s="19" t="s">
        <v>330</v>
      </c>
      <c r="D88" s="21">
        <v>50</v>
      </c>
      <c r="E88" s="165" t="s">
        <v>379</v>
      </c>
      <c r="F88" s="171">
        <v>48.39</v>
      </c>
      <c r="G88" s="173">
        <f t="shared" si="9"/>
        <v>10.753333333333334</v>
      </c>
      <c r="H88" s="171">
        <f t="shared" si="10"/>
        <v>60.0036</v>
      </c>
      <c r="I88" s="171">
        <f t="shared" si="11"/>
        <v>13.334133333333334</v>
      </c>
      <c r="J88" s="171"/>
      <c r="K88" s="171"/>
      <c r="L88" s="186" t="s">
        <v>71</v>
      </c>
      <c r="M88" s="13" t="s">
        <v>76</v>
      </c>
      <c r="N88" s="207" t="s">
        <v>559</v>
      </c>
      <c r="O88" s="208" t="s">
        <v>562</v>
      </c>
      <c r="P88" s="208"/>
      <c r="Q88" s="355" t="s">
        <v>77</v>
      </c>
    </row>
    <row r="89" spans="1:17" ht="12.75" customHeight="1">
      <c r="A89" s="286" t="s">
        <v>375</v>
      </c>
      <c r="B89" s="127" t="s">
        <v>380</v>
      </c>
      <c r="C89" s="19" t="s">
        <v>330</v>
      </c>
      <c r="D89" s="21">
        <v>20</v>
      </c>
      <c r="E89" s="165" t="s">
        <v>381</v>
      </c>
      <c r="F89" s="171">
        <v>16.13</v>
      </c>
      <c r="G89" s="173">
        <f t="shared" si="9"/>
        <v>3.5844444444444443</v>
      </c>
      <c r="H89" s="171">
        <f t="shared" si="10"/>
        <v>20.001199999999997</v>
      </c>
      <c r="I89" s="171">
        <f t="shared" si="11"/>
        <v>4.444711111111111</v>
      </c>
      <c r="J89" s="171"/>
      <c r="K89" s="171"/>
      <c r="L89" s="186" t="s">
        <v>71</v>
      </c>
      <c r="M89" s="13" t="s">
        <v>76</v>
      </c>
      <c r="N89" s="207" t="s">
        <v>559</v>
      </c>
      <c r="O89" s="208" t="s">
        <v>562</v>
      </c>
      <c r="P89" s="208"/>
      <c r="Q89" s="355" t="s">
        <v>77</v>
      </c>
    </row>
    <row r="90" spans="1:17" ht="12.75" customHeight="1">
      <c r="A90" s="286" t="s">
        <v>376</v>
      </c>
      <c r="B90" s="127" t="s">
        <v>382</v>
      </c>
      <c r="C90" s="19" t="s">
        <v>9</v>
      </c>
      <c r="D90" s="21">
        <v>10</v>
      </c>
      <c r="E90" s="165" t="s">
        <v>383</v>
      </c>
      <c r="F90" s="171">
        <v>24.19</v>
      </c>
      <c r="G90" s="173">
        <f t="shared" si="9"/>
        <v>5.375555555555556</v>
      </c>
      <c r="H90" s="171">
        <f t="shared" si="10"/>
        <v>29.9956</v>
      </c>
      <c r="I90" s="171">
        <f t="shared" si="11"/>
        <v>6.665688888888889</v>
      </c>
      <c r="J90" s="171"/>
      <c r="K90" s="171"/>
      <c r="L90" s="186" t="s">
        <v>71</v>
      </c>
      <c r="M90" s="13" t="s">
        <v>76</v>
      </c>
      <c r="N90" s="207" t="s">
        <v>559</v>
      </c>
      <c r="O90" s="208" t="s">
        <v>562</v>
      </c>
      <c r="P90" s="208"/>
      <c r="Q90" s="355" t="s">
        <v>77</v>
      </c>
    </row>
    <row r="91" spans="1:17" ht="12.75" customHeight="1">
      <c r="A91" s="286" t="s">
        <v>377</v>
      </c>
      <c r="B91" s="288" t="s">
        <v>384</v>
      </c>
      <c r="C91" s="19" t="s">
        <v>83</v>
      </c>
      <c r="D91" s="21">
        <v>10</v>
      </c>
      <c r="E91" s="165" t="s">
        <v>387</v>
      </c>
      <c r="F91" s="171">
        <v>80.64</v>
      </c>
      <c r="G91" s="173">
        <f t="shared" si="9"/>
        <v>17.92</v>
      </c>
      <c r="H91" s="171">
        <f t="shared" si="10"/>
        <v>99.9936</v>
      </c>
      <c r="I91" s="171">
        <f t="shared" si="11"/>
        <v>22.2208</v>
      </c>
      <c r="J91" s="171"/>
      <c r="K91" s="171"/>
      <c r="L91" s="186" t="s">
        <v>71</v>
      </c>
      <c r="M91" s="13" t="s">
        <v>76</v>
      </c>
      <c r="N91" s="207" t="s">
        <v>559</v>
      </c>
      <c r="O91" s="208" t="s">
        <v>562</v>
      </c>
      <c r="P91" s="208"/>
      <c r="Q91" s="355" t="s">
        <v>77</v>
      </c>
    </row>
    <row r="92" spans="1:17" ht="12.75" customHeight="1">
      <c r="A92" s="286" t="s">
        <v>385</v>
      </c>
      <c r="B92" s="127" t="s">
        <v>386</v>
      </c>
      <c r="C92" s="19" t="s">
        <v>9</v>
      </c>
      <c r="D92" s="21">
        <v>5</v>
      </c>
      <c r="E92" s="165" t="s">
        <v>388</v>
      </c>
      <c r="F92" s="171">
        <v>16.13</v>
      </c>
      <c r="G92" s="173">
        <f t="shared" si="9"/>
        <v>3.5844444444444443</v>
      </c>
      <c r="H92" s="171">
        <f t="shared" si="10"/>
        <v>20.001199999999997</v>
      </c>
      <c r="I92" s="171">
        <f t="shared" si="11"/>
        <v>4.444711111111111</v>
      </c>
      <c r="J92" s="171"/>
      <c r="K92" s="171"/>
      <c r="L92" s="186" t="s">
        <v>71</v>
      </c>
      <c r="M92" s="13" t="s">
        <v>76</v>
      </c>
      <c r="N92" s="207" t="s">
        <v>559</v>
      </c>
      <c r="O92" s="208" t="s">
        <v>562</v>
      </c>
      <c r="P92" s="208"/>
      <c r="Q92" s="355" t="s">
        <v>77</v>
      </c>
    </row>
    <row r="93" spans="1:17" ht="12.75" customHeight="1">
      <c r="A93" s="286" t="s">
        <v>467</v>
      </c>
      <c r="B93" s="127" t="s">
        <v>468</v>
      </c>
      <c r="C93" s="19" t="s">
        <v>469</v>
      </c>
      <c r="D93" s="21">
        <v>5</v>
      </c>
      <c r="E93" s="165" t="s">
        <v>470</v>
      </c>
      <c r="F93" s="171">
        <v>24.19</v>
      </c>
      <c r="G93" s="173">
        <f t="shared" si="9"/>
        <v>5.375555555555556</v>
      </c>
      <c r="H93" s="171">
        <f t="shared" si="10"/>
        <v>29.9956</v>
      </c>
      <c r="I93" s="171">
        <f t="shared" si="11"/>
        <v>6.665688888888889</v>
      </c>
      <c r="J93" s="171"/>
      <c r="K93" s="171"/>
      <c r="L93" s="186" t="s">
        <v>71</v>
      </c>
      <c r="M93" s="13" t="s">
        <v>76</v>
      </c>
      <c r="N93" s="207" t="s">
        <v>559</v>
      </c>
      <c r="O93" s="208" t="s">
        <v>562</v>
      </c>
      <c r="P93" s="208"/>
      <c r="Q93" s="355" t="s">
        <v>77</v>
      </c>
    </row>
    <row r="94" spans="1:17" ht="12.75" customHeight="1">
      <c r="A94" s="286" t="s">
        <v>498</v>
      </c>
      <c r="B94" s="288" t="s">
        <v>471</v>
      </c>
      <c r="C94" s="19" t="s">
        <v>9</v>
      </c>
      <c r="D94" s="21">
        <v>5</v>
      </c>
      <c r="E94" s="165" t="s">
        <v>472</v>
      </c>
      <c r="F94" s="171">
        <v>16.13</v>
      </c>
      <c r="G94" s="173">
        <f t="shared" si="9"/>
        <v>3.5844444444444443</v>
      </c>
      <c r="H94" s="171">
        <f t="shared" si="10"/>
        <v>20.001199999999997</v>
      </c>
      <c r="I94" s="171">
        <f t="shared" si="11"/>
        <v>4.444711111111111</v>
      </c>
      <c r="J94" s="171"/>
      <c r="K94" s="171"/>
      <c r="L94" s="186" t="s">
        <v>71</v>
      </c>
      <c r="M94" s="13" t="s">
        <v>76</v>
      </c>
      <c r="N94" s="207" t="s">
        <v>559</v>
      </c>
      <c r="O94" s="208" t="s">
        <v>562</v>
      </c>
      <c r="P94" s="208"/>
      <c r="Q94" s="355" t="s">
        <v>77</v>
      </c>
    </row>
    <row r="95" spans="1:17" ht="12.75" customHeight="1">
      <c r="A95" s="83"/>
      <c r="B95" s="127"/>
      <c r="C95" s="19"/>
      <c r="D95" s="21"/>
      <c r="E95" s="165"/>
      <c r="F95" s="171"/>
      <c r="G95" s="173"/>
      <c r="H95" s="315">
        <f>SUM(H67:H94)</f>
        <v>2390.0008000000003</v>
      </c>
      <c r="I95" s="171"/>
      <c r="J95" s="171"/>
      <c r="K95" s="171"/>
      <c r="L95" s="186"/>
      <c r="M95" s="13"/>
      <c r="N95" s="207"/>
      <c r="O95" s="208"/>
      <c r="P95" s="208"/>
      <c r="Q95" s="355"/>
    </row>
    <row r="96" spans="1:17" ht="12.75" customHeight="1">
      <c r="A96" s="83">
        <v>5</v>
      </c>
      <c r="B96" s="290" t="s">
        <v>230</v>
      </c>
      <c r="C96" s="19"/>
      <c r="D96" s="21"/>
      <c r="E96" s="165"/>
      <c r="F96" s="171"/>
      <c r="G96" s="173"/>
      <c r="H96" s="171"/>
      <c r="I96" s="171"/>
      <c r="J96" s="171"/>
      <c r="K96" s="171"/>
      <c r="L96" s="186"/>
      <c r="M96" s="13"/>
      <c r="N96" s="207"/>
      <c r="O96" s="208"/>
      <c r="P96" s="208"/>
      <c r="Q96" s="355"/>
    </row>
    <row r="97" spans="1:17" ht="12.75" customHeight="1">
      <c r="A97" s="286" t="s">
        <v>389</v>
      </c>
      <c r="B97" s="289" t="s">
        <v>392</v>
      </c>
      <c r="C97" s="19" t="s">
        <v>10</v>
      </c>
      <c r="D97" s="21">
        <v>1</v>
      </c>
      <c r="E97" s="156" t="s">
        <v>96</v>
      </c>
      <c r="F97" s="171">
        <v>806.45</v>
      </c>
      <c r="G97" s="173">
        <f>F97/4.5</f>
        <v>179.2111111111111</v>
      </c>
      <c r="H97" s="171">
        <f aca="true" t="shared" si="12" ref="H97:I99">F97*1.24</f>
        <v>999.998</v>
      </c>
      <c r="I97" s="171">
        <f t="shared" si="12"/>
        <v>222.22177777777776</v>
      </c>
      <c r="J97" s="171"/>
      <c r="K97" s="171"/>
      <c r="L97" s="186" t="s">
        <v>71</v>
      </c>
      <c r="M97" s="13" t="s">
        <v>76</v>
      </c>
      <c r="N97" s="207" t="s">
        <v>559</v>
      </c>
      <c r="O97" s="208" t="s">
        <v>562</v>
      </c>
      <c r="P97" s="208"/>
      <c r="Q97" s="355" t="s">
        <v>77</v>
      </c>
    </row>
    <row r="98" spans="1:17" ht="12.75" customHeight="1">
      <c r="A98" s="286" t="s">
        <v>390</v>
      </c>
      <c r="B98" s="289" t="s">
        <v>393</v>
      </c>
      <c r="C98" s="19" t="s">
        <v>10</v>
      </c>
      <c r="D98" s="21">
        <v>1</v>
      </c>
      <c r="E98" s="156" t="s">
        <v>96</v>
      </c>
      <c r="F98" s="171">
        <v>403.22</v>
      </c>
      <c r="G98" s="173">
        <f>F98/4.5</f>
        <v>89.60444444444445</v>
      </c>
      <c r="H98" s="171">
        <f t="shared" si="12"/>
        <v>499.99280000000005</v>
      </c>
      <c r="I98" s="171">
        <f t="shared" si="12"/>
        <v>111.10951111111112</v>
      </c>
      <c r="J98" s="171"/>
      <c r="K98" s="171"/>
      <c r="L98" s="186" t="s">
        <v>71</v>
      </c>
      <c r="M98" s="13" t="s">
        <v>76</v>
      </c>
      <c r="N98" s="207" t="s">
        <v>559</v>
      </c>
      <c r="O98" s="208" t="s">
        <v>562</v>
      </c>
      <c r="P98" s="208"/>
      <c r="Q98" s="355" t="s">
        <v>77</v>
      </c>
    </row>
    <row r="99" spans="1:17" ht="12.75" customHeight="1">
      <c r="A99" s="286" t="s">
        <v>391</v>
      </c>
      <c r="B99" s="289" t="s">
        <v>394</v>
      </c>
      <c r="C99" s="19" t="s">
        <v>10</v>
      </c>
      <c r="D99" s="21">
        <v>1</v>
      </c>
      <c r="E99" s="156" t="s">
        <v>96</v>
      </c>
      <c r="F99" s="171">
        <v>403.23</v>
      </c>
      <c r="G99" s="173">
        <f>F99/4.5</f>
        <v>89.60666666666667</v>
      </c>
      <c r="H99" s="171">
        <f t="shared" si="12"/>
        <v>500.0052</v>
      </c>
      <c r="I99" s="171">
        <f t="shared" si="12"/>
        <v>111.11226666666667</v>
      </c>
      <c r="J99" s="171"/>
      <c r="K99" s="171"/>
      <c r="L99" s="186" t="s">
        <v>71</v>
      </c>
      <c r="M99" s="13" t="s">
        <v>76</v>
      </c>
      <c r="N99" s="207" t="s">
        <v>559</v>
      </c>
      <c r="O99" s="208" t="s">
        <v>562</v>
      </c>
      <c r="P99" s="208"/>
      <c r="Q99" s="355" t="s">
        <v>77</v>
      </c>
    </row>
    <row r="100" spans="1:17" ht="12.75" customHeight="1">
      <c r="A100" s="83"/>
      <c r="B100" s="288"/>
      <c r="C100" s="19"/>
      <c r="D100" s="21"/>
      <c r="E100" s="165"/>
      <c r="F100" s="171"/>
      <c r="G100" s="173"/>
      <c r="H100" s="315">
        <f>SUM(H97:H99)</f>
        <v>1999.996</v>
      </c>
      <c r="I100" s="171"/>
      <c r="J100" s="171"/>
      <c r="K100" s="171"/>
      <c r="L100" s="186"/>
      <c r="M100" s="13"/>
      <c r="N100" s="207"/>
      <c r="O100" s="208"/>
      <c r="P100" s="208"/>
      <c r="Q100" s="355"/>
    </row>
    <row r="101" spans="1:17" ht="12.75" customHeight="1">
      <c r="A101" s="83">
        <v>6</v>
      </c>
      <c r="B101" s="290" t="s">
        <v>395</v>
      </c>
      <c r="C101" s="19"/>
      <c r="D101" s="21"/>
      <c r="E101" s="165"/>
      <c r="F101" s="171"/>
      <c r="G101" s="173"/>
      <c r="H101" s="171"/>
      <c r="I101" s="171"/>
      <c r="J101" s="171"/>
      <c r="K101" s="171"/>
      <c r="L101" s="186"/>
      <c r="M101" s="13"/>
      <c r="N101" s="207"/>
      <c r="O101" s="208"/>
      <c r="P101" s="208"/>
      <c r="Q101" s="355"/>
    </row>
    <row r="102" spans="1:17" ht="12.75" customHeight="1">
      <c r="A102" s="286" t="s">
        <v>396</v>
      </c>
      <c r="B102" s="127" t="s">
        <v>402</v>
      </c>
      <c r="C102" s="19" t="s">
        <v>403</v>
      </c>
      <c r="D102" s="21">
        <v>10</v>
      </c>
      <c r="E102" s="165" t="s">
        <v>435</v>
      </c>
      <c r="F102" s="171">
        <v>40.32</v>
      </c>
      <c r="G102" s="173">
        <f aca="true" t="shared" si="13" ref="G102:G108">F102/4.5</f>
        <v>8.96</v>
      </c>
      <c r="H102" s="171">
        <f aca="true" t="shared" si="14" ref="H102:I108">F102*1.24</f>
        <v>49.9968</v>
      </c>
      <c r="I102" s="171">
        <f t="shared" si="14"/>
        <v>11.1104</v>
      </c>
      <c r="J102" s="171"/>
      <c r="K102" s="171"/>
      <c r="L102" s="186" t="s">
        <v>71</v>
      </c>
      <c r="M102" s="13" t="s">
        <v>76</v>
      </c>
      <c r="N102" s="207" t="s">
        <v>559</v>
      </c>
      <c r="O102" s="208" t="s">
        <v>562</v>
      </c>
      <c r="P102" s="208"/>
      <c r="Q102" s="355" t="s">
        <v>77</v>
      </c>
    </row>
    <row r="103" spans="1:17" ht="12.75" customHeight="1">
      <c r="A103" s="286" t="s">
        <v>397</v>
      </c>
      <c r="B103" s="127" t="s">
        <v>404</v>
      </c>
      <c r="C103" s="19" t="s">
        <v>403</v>
      </c>
      <c r="D103" s="21">
        <v>20</v>
      </c>
      <c r="E103" s="165" t="s">
        <v>435</v>
      </c>
      <c r="F103" s="171">
        <v>48.39</v>
      </c>
      <c r="G103" s="173">
        <f t="shared" si="13"/>
        <v>10.753333333333334</v>
      </c>
      <c r="H103" s="171">
        <f t="shared" si="14"/>
        <v>60.0036</v>
      </c>
      <c r="I103" s="171">
        <f t="shared" si="14"/>
        <v>13.334133333333334</v>
      </c>
      <c r="J103" s="171"/>
      <c r="K103" s="171"/>
      <c r="L103" s="186" t="s">
        <v>71</v>
      </c>
      <c r="M103" s="13" t="s">
        <v>76</v>
      </c>
      <c r="N103" s="207" t="s">
        <v>559</v>
      </c>
      <c r="O103" s="208" t="s">
        <v>562</v>
      </c>
      <c r="P103" s="208"/>
      <c r="Q103" s="355" t="s">
        <v>77</v>
      </c>
    </row>
    <row r="104" spans="1:17" ht="12.75" customHeight="1">
      <c r="A104" s="286" t="s">
        <v>398</v>
      </c>
      <c r="B104" s="127" t="s">
        <v>405</v>
      </c>
      <c r="C104" s="19" t="s">
        <v>9</v>
      </c>
      <c r="D104" s="21">
        <v>10</v>
      </c>
      <c r="E104" s="165" t="s">
        <v>435</v>
      </c>
      <c r="F104" s="171">
        <v>80.64</v>
      </c>
      <c r="G104" s="173">
        <f t="shared" si="13"/>
        <v>17.92</v>
      </c>
      <c r="H104" s="171">
        <f t="shared" si="14"/>
        <v>99.9936</v>
      </c>
      <c r="I104" s="171">
        <f t="shared" si="14"/>
        <v>22.2208</v>
      </c>
      <c r="J104" s="171"/>
      <c r="K104" s="171"/>
      <c r="L104" s="186" t="s">
        <v>71</v>
      </c>
      <c r="M104" s="13" t="s">
        <v>76</v>
      </c>
      <c r="N104" s="207" t="s">
        <v>559</v>
      </c>
      <c r="O104" s="208" t="s">
        <v>562</v>
      </c>
      <c r="P104" s="208"/>
      <c r="Q104" s="355" t="s">
        <v>77</v>
      </c>
    </row>
    <row r="105" spans="1:17" ht="12.75" customHeight="1">
      <c r="A105" s="286" t="s">
        <v>399</v>
      </c>
      <c r="B105" s="127" t="s">
        <v>406</v>
      </c>
      <c r="C105" s="19" t="s">
        <v>9</v>
      </c>
      <c r="D105" s="21">
        <v>10</v>
      </c>
      <c r="E105" s="165" t="s">
        <v>435</v>
      </c>
      <c r="F105" s="171">
        <v>64.52</v>
      </c>
      <c r="G105" s="173">
        <f t="shared" si="13"/>
        <v>14.337777777777777</v>
      </c>
      <c r="H105" s="171">
        <f t="shared" si="14"/>
        <v>80.00479999999999</v>
      </c>
      <c r="I105" s="171">
        <f t="shared" si="14"/>
        <v>17.778844444444445</v>
      </c>
      <c r="J105" s="171"/>
      <c r="K105" s="171"/>
      <c r="L105" s="186" t="s">
        <v>71</v>
      </c>
      <c r="M105" s="13" t="s">
        <v>76</v>
      </c>
      <c r="N105" s="207" t="s">
        <v>559</v>
      </c>
      <c r="O105" s="208" t="s">
        <v>562</v>
      </c>
      <c r="P105" s="208"/>
      <c r="Q105" s="355" t="s">
        <v>77</v>
      </c>
    </row>
    <row r="106" spans="1:17" ht="12.75" customHeight="1">
      <c r="A106" s="286" t="s">
        <v>400</v>
      </c>
      <c r="B106" s="127" t="s">
        <v>407</v>
      </c>
      <c r="C106" s="19" t="s">
        <v>403</v>
      </c>
      <c r="D106" s="21">
        <v>20</v>
      </c>
      <c r="E106" s="165" t="s">
        <v>435</v>
      </c>
      <c r="F106" s="171">
        <v>48.39</v>
      </c>
      <c r="G106" s="173">
        <f t="shared" si="13"/>
        <v>10.753333333333334</v>
      </c>
      <c r="H106" s="171">
        <f t="shared" si="14"/>
        <v>60.0036</v>
      </c>
      <c r="I106" s="171">
        <f t="shared" si="14"/>
        <v>13.334133333333334</v>
      </c>
      <c r="J106" s="171"/>
      <c r="K106" s="171"/>
      <c r="L106" s="186" t="s">
        <v>71</v>
      </c>
      <c r="M106" s="13" t="s">
        <v>76</v>
      </c>
      <c r="N106" s="207" t="s">
        <v>559</v>
      </c>
      <c r="O106" s="208" t="s">
        <v>562</v>
      </c>
      <c r="P106" s="208"/>
      <c r="Q106" s="355" t="s">
        <v>77</v>
      </c>
    </row>
    <row r="107" spans="1:17" ht="12.75" customHeight="1">
      <c r="A107" s="286" t="s">
        <v>401</v>
      </c>
      <c r="B107" s="127" t="s">
        <v>408</v>
      </c>
      <c r="C107" s="19" t="s">
        <v>9</v>
      </c>
      <c r="D107" s="21">
        <v>100</v>
      </c>
      <c r="E107" s="165" t="s">
        <v>435</v>
      </c>
      <c r="F107" s="171">
        <v>8.06</v>
      </c>
      <c r="G107" s="173">
        <f t="shared" si="13"/>
        <v>1.7911111111111113</v>
      </c>
      <c r="H107" s="171">
        <f t="shared" si="14"/>
        <v>9.9944</v>
      </c>
      <c r="I107" s="171">
        <f t="shared" si="14"/>
        <v>2.220977777777778</v>
      </c>
      <c r="J107" s="171"/>
      <c r="K107" s="171"/>
      <c r="L107" s="186" t="s">
        <v>71</v>
      </c>
      <c r="M107" s="13" t="s">
        <v>76</v>
      </c>
      <c r="N107" s="207" t="s">
        <v>559</v>
      </c>
      <c r="O107" s="208" t="s">
        <v>562</v>
      </c>
      <c r="P107" s="208"/>
      <c r="Q107" s="355" t="s">
        <v>77</v>
      </c>
    </row>
    <row r="108" spans="1:17" ht="12.75" customHeight="1">
      <c r="A108" s="286" t="s">
        <v>409</v>
      </c>
      <c r="B108" s="127" t="s">
        <v>410</v>
      </c>
      <c r="C108" s="19" t="s">
        <v>9</v>
      </c>
      <c r="D108" s="21">
        <v>3</v>
      </c>
      <c r="E108" s="165" t="s">
        <v>435</v>
      </c>
      <c r="F108" s="171">
        <v>16.13</v>
      </c>
      <c r="G108" s="173">
        <f t="shared" si="13"/>
        <v>3.5844444444444443</v>
      </c>
      <c r="H108" s="171">
        <f t="shared" si="14"/>
        <v>20.001199999999997</v>
      </c>
      <c r="I108" s="171">
        <f t="shared" si="14"/>
        <v>4.444711111111111</v>
      </c>
      <c r="J108" s="171"/>
      <c r="K108" s="171"/>
      <c r="L108" s="186" t="s">
        <v>71</v>
      </c>
      <c r="M108" s="13" t="s">
        <v>76</v>
      </c>
      <c r="N108" s="207" t="s">
        <v>559</v>
      </c>
      <c r="O108" s="208" t="s">
        <v>562</v>
      </c>
      <c r="P108" s="208"/>
      <c r="Q108" s="355" t="s">
        <v>77</v>
      </c>
    </row>
    <row r="109" spans="1:17" ht="12.75" customHeight="1">
      <c r="A109" s="83"/>
      <c r="B109" s="127"/>
      <c r="C109" s="19"/>
      <c r="D109" s="21"/>
      <c r="E109" s="165"/>
      <c r="F109" s="171"/>
      <c r="G109" s="173"/>
      <c r="H109" s="315">
        <f>SUM(H102:H108)</f>
        <v>379.99799999999993</v>
      </c>
      <c r="I109" s="171"/>
      <c r="J109" s="171"/>
      <c r="K109" s="171"/>
      <c r="L109" s="186"/>
      <c r="M109" s="13"/>
      <c r="N109" s="207"/>
      <c r="O109" s="208"/>
      <c r="P109" s="208"/>
      <c r="Q109" s="355"/>
    </row>
    <row r="110" spans="1:17" ht="12.75" customHeight="1">
      <c r="A110" s="83">
        <v>7</v>
      </c>
      <c r="B110" s="268" t="s">
        <v>57</v>
      </c>
      <c r="C110" s="19"/>
      <c r="D110" s="21"/>
      <c r="E110" s="165"/>
      <c r="F110" s="171"/>
      <c r="G110" s="173"/>
      <c r="H110" s="171"/>
      <c r="I110" s="171"/>
      <c r="J110" s="171"/>
      <c r="K110" s="171"/>
      <c r="L110" s="186"/>
      <c r="M110" s="13"/>
      <c r="N110" s="207"/>
      <c r="O110" s="208"/>
      <c r="P110" s="208"/>
      <c r="Q110" s="355"/>
    </row>
    <row r="111" spans="1:17" ht="12.75" customHeight="1">
      <c r="A111" s="286" t="s">
        <v>411</v>
      </c>
      <c r="B111" s="127" t="s">
        <v>421</v>
      </c>
      <c r="C111" s="19" t="s">
        <v>403</v>
      </c>
      <c r="D111" s="21">
        <v>300</v>
      </c>
      <c r="E111" s="165" t="s">
        <v>98</v>
      </c>
      <c r="F111" s="171">
        <v>2016.13</v>
      </c>
      <c r="G111" s="173">
        <f aca="true" t="shared" si="15" ref="G111:G125">F111/4.5</f>
        <v>448.0288888888889</v>
      </c>
      <c r="H111" s="171">
        <f aca="true" t="shared" si="16" ref="H111:H125">F111*1.24</f>
        <v>2500.0012</v>
      </c>
      <c r="I111" s="171">
        <f aca="true" t="shared" si="17" ref="I111:I125">G111*1.24</f>
        <v>555.5558222222222</v>
      </c>
      <c r="J111" s="171"/>
      <c r="K111" s="171"/>
      <c r="L111" s="186" t="s">
        <v>71</v>
      </c>
      <c r="M111" s="13" t="s">
        <v>76</v>
      </c>
      <c r="N111" s="207" t="s">
        <v>559</v>
      </c>
      <c r="O111" s="208" t="s">
        <v>562</v>
      </c>
      <c r="P111" s="208"/>
      <c r="Q111" s="355" t="s">
        <v>77</v>
      </c>
    </row>
    <row r="112" spans="1:17" ht="12.75" customHeight="1">
      <c r="A112" s="286" t="s">
        <v>412</v>
      </c>
      <c r="B112" s="127" t="s">
        <v>423</v>
      </c>
      <c r="C112" s="19" t="s">
        <v>403</v>
      </c>
      <c r="D112" s="21">
        <v>150</v>
      </c>
      <c r="E112" s="165" t="s">
        <v>98</v>
      </c>
      <c r="F112" s="171">
        <v>1612.9</v>
      </c>
      <c r="G112" s="173">
        <f t="shared" si="15"/>
        <v>358.4222222222222</v>
      </c>
      <c r="H112" s="171">
        <f t="shared" si="16"/>
        <v>1999.996</v>
      </c>
      <c r="I112" s="171">
        <f t="shared" si="17"/>
        <v>444.4435555555555</v>
      </c>
      <c r="J112" s="171"/>
      <c r="K112" s="171"/>
      <c r="L112" s="186" t="s">
        <v>71</v>
      </c>
      <c r="M112" s="13" t="s">
        <v>76</v>
      </c>
      <c r="N112" s="207" t="s">
        <v>559</v>
      </c>
      <c r="O112" s="208" t="s">
        <v>562</v>
      </c>
      <c r="P112" s="208"/>
      <c r="Q112" s="355" t="s">
        <v>77</v>
      </c>
    </row>
    <row r="113" spans="1:17" ht="12.75" customHeight="1">
      <c r="A113" s="286" t="s">
        <v>413</v>
      </c>
      <c r="B113" s="127" t="s">
        <v>422</v>
      </c>
      <c r="C113" s="19" t="s">
        <v>403</v>
      </c>
      <c r="D113" s="21">
        <v>15</v>
      </c>
      <c r="E113" s="165" t="s">
        <v>98</v>
      </c>
      <c r="F113" s="171">
        <v>330.65</v>
      </c>
      <c r="G113" s="173">
        <f t="shared" si="15"/>
        <v>73.47777777777777</v>
      </c>
      <c r="H113" s="171">
        <f t="shared" si="16"/>
        <v>410.006</v>
      </c>
      <c r="I113" s="171">
        <f t="shared" si="17"/>
        <v>91.11244444444444</v>
      </c>
      <c r="J113" s="171"/>
      <c r="K113" s="171"/>
      <c r="L113" s="186" t="s">
        <v>71</v>
      </c>
      <c r="M113" s="13" t="s">
        <v>76</v>
      </c>
      <c r="N113" s="207" t="s">
        <v>559</v>
      </c>
      <c r="O113" s="208" t="s">
        <v>562</v>
      </c>
      <c r="P113" s="208"/>
      <c r="Q113" s="355" t="s">
        <v>77</v>
      </c>
    </row>
    <row r="114" spans="1:17" ht="12.75" customHeight="1">
      <c r="A114" s="286" t="s">
        <v>414</v>
      </c>
      <c r="B114" s="127" t="s">
        <v>424</v>
      </c>
      <c r="C114" s="19" t="s">
        <v>403</v>
      </c>
      <c r="D114" s="21">
        <v>100</v>
      </c>
      <c r="E114" s="165" t="s">
        <v>98</v>
      </c>
      <c r="F114" s="171">
        <v>806.45</v>
      </c>
      <c r="G114" s="173">
        <f t="shared" si="15"/>
        <v>179.2111111111111</v>
      </c>
      <c r="H114" s="171">
        <f t="shared" si="16"/>
        <v>999.998</v>
      </c>
      <c r="I114" s="171">
        <f t="shared" si="17"/>
        <v>222.22177777777776</v>
      </c>
      <c r="J114" s="171"/>
      <c r="K114" s="171"/>
      <c r="L114" s="186" t="s">
        <v>71</v>
      </c>
      <c r="M114" s="13" t="s">
        <v>76</v>
      </c>
      <c r="N114" s="207" t="s">
        <v>559</v>
      </c>
      <c r="O114" s="208" t="s">
        <v>562</v>
      </c>
      <c r="P114" s="208"/>
      <c r="Q114" s="355" t="s">
        <v>77</v>
      </c>
    </row>
    <row r="115" spans="1:17" ht="12.75" customHeight="1">
      <c r="A115" s="286" t="s">
        <v>415</v>
      </c>
      <c r="B115" s="127" t="s">
        <v>425</v>
      </c>
      <c r="C115" s="19" t="s">
        <v>403</v>
      </c>
      <c r="D115" s="21">
        <v>150</v>
      </c>
      <c r="E115" s="165" t="s">
        <v>98</v>
      </c>
      <c r="F115" s="171">
        <v>1612.9</v>
      </c>
      <c r="G115" s="173">
        <f t="shared" si="15"/>
        <v>358.4222222222222</v>
      </c>
      <c r="H115" s="171">
        <f t="shared" si="16"/>
        <v>1999.996</v>
      </c>
      <c r="I115" s="171">
        <f t="shared" si="17"/>
        <v>444.4435555555555</v>
      </c>
      <c r="J115" s="171"/>
      <c r="K115" s="171"/>
      <c r="L115" s="186" t="s">
        <v>71</v>
      </c>
      <c r="M115" s="13" t="s">
        <v>76</v>
      </c>
      <c r="N115" s="207" t="s">
        <v>559</v>
      </c>
      <c r="O115" s="208" t="s">
        <v>562</v>
      </c>
      <c r="P115" s="208"/>
      <c r="Q115" s="355" t="s">
        <v>77</v>
      </c>
    </row>
    <row r="116" spans="1:17" ht="12.75" customHeight="1">
      <c r="A116" s="286" t="s">
        <v>416</v>
      </c>
      <c r="B116" s="127" t="s">
        <v>426</v>
      </c>
      <c r="C116" s="19" t="s">
        <v>403</v>
      </c>
      <c r="D116" s="21">
        <v>40</v>
      </c>
      <c r="E116" s="165" t="s">
        <v>98</v>
      </c>
      <c r="F116" s="171">
        <v>564.52</v>
      </c>
      <c r="G116" s="173">
        <f t="shared" si="15"/>
        <v>125.44888888888889</v>
      </c>
      <c r="H116" s="171">
        <f t="shared" si="16"/>
        <v>700.0047999999999</v>
      </c>
      <c r="I116" s="171">
        <f t="shared" si="17"/>
        <v>155.55662222222222</v>
      </c>
      <c r="J116" s="171"/>
      <c r="K116" s="171"/>
      <c r="L116" s="186" t="s">
        <v>71</v>
      </c>
      <c r="M116" s="13" t="s">
        <v>76</v>
      </c>
      <c r="N116" s="207" t="s">
        <v>559</v>
      </c>
      <c r="O116" s="208" t="s">
        <v>562</v>
      </c>
      <c r="P116" s="208"/>
      <c r="Q116" s="355" t="s">
        <v>77</v>
      </c>
    </row>
    <row r="117" spans="1:17" ht="21.75" customHeight="1">
      <c r="A117" s="286" t="s">
        <v>417</v>
      </c>
      <c r="B117" s="127" t="s">
        <v>427</v>
      </c>
      <c r="C117" s="19" t="s">
        <v>403</v>
      </c>
      <c r="D117" s="21">
        <v>60</v>
      </c>
      <c r="E117" s="165" t="s">
        <v>98</v>
      </c>
      <c r="F117" s="171">
        <v>806.45</v>
      </c>
      <c r="G117" s="173">
        <f t="shared" si="15"/>
        <v>179.2111111111111</v>
      </c>
      <c r="H117" s="171">
        <f t="shared" si="16"/>
        <v>999.998</v>
      </c>
      <c r="I117" s="171">
        <f t="shared" si="17"/>
        <v>222.22177777777776</v>
      </c>
      <c r="J117" s="171"/>
      <c r="K117" s="171"/>
      <c r="L117" s="186" t="s">
        <v>71</v>
      </c>
      <c r="M117" s="13" t="s">
        <v>76</v>
      </c>
      <c r="N117" s="207" t="s">
        <v>559</v>
      </c>
      <c r="O117" s="208" t="s">
        <v>562</v>
      </c>
      <c r="P117" s="208"/>
      <c r="Q117" s="355" t="s">
        <v>77</v>
      </c>
    </row>
    <row r="118" spans="1:17" ht="12.75" customHeight="1">
      <c r="A118" s="286" t="s">
        <v>418</v>
      </c>
      <c r="B118" s="127" t="s">
        <v>428</v>
      </c>
      <c r="C118" s="19" t="s">
        <v>9</v>
      </c>
      <c r="D118" s="21">
        <v>7</v>
      </c>
      <c r="E118" s="165" t="s">
        <v>98</v>
      </c>
      <c r="F118" s="171">
        <v>403.22</v>
      </c>
      <c r="G118" s="173">
        <f t="shared" si="15"/>
        <v>89.60444444444445</v>
      </c>
      <c r="H118" s="171">
        <f t="shared" si="16"/>
        <v>499.99280000000005</v>
      </c>
      <c r="I118" s="171">
        <f t="shared" si="17"/>
        <v>111.10951111111112</v>
      </c>
      <c r="J118" s="171"/>
      <c r="K118" s="171"/>
      <c r="L118" s="186" t="s">
        <v>71</v>
      </c>
      <c r="M118" s="13" t="s">
        <v>76</v>
      </c>
      <c r="N118" s="207" t="s">
        <v>559</v>
      </c>
      <c r="O118" s="208" t="s">
        <v>562</v>
      </c>
      <c r="P118" s="208"/>
      <c r="Q118" s="355" t="s">
        <v>77</v>
      </c>
    </row>
    <row r="119" spans="1:17" ht="12.75" customHeight="1">
      <c r="A119" s="286" t="s">
        <v>419</v>
      </c>
      <c r="B119" s="127" t="s">
        <v>529</v>
      </c>
      <c r="C119" s="19" t="s">
        <v>9</v>
      </c>
      <c r="D119" s="21">
        <v>2</v>
      </c>
      <c r="E119" s="165" t="s">
        <v>98</v>
      </c>
      <c r="F119" s="171">
        <v>322.58</v>
      </c>
      <c r="G119" s="173">
        <f t="shared" si="15"/>
        <v>71.68444444444444</v>
      </c>
      <c r="H119" s="171">
        <f t="shared" si="16"/>
        <v>399.9992</v>
      </c>
      <c r="I119" s="171">
        <f t="shared" si="17"/>
        <v>88.8887111111111</v>
      </c>
      <c r="J119" s="171"/>
      <c r="K119" s="171"/>
      <c r="L119" s="186" t="s">
        <v>71</v>
      </c>
      <c r="M119" s="13" t="s">
        <v>76</v>
      </c>
      <c r="N119" s="207" t="s">
        <v>559</v>
      </c>
      <c r="O119" s="208" t="s">
        <v>562</v>
      </c>
      <c r="P119" s="208"/>
      <c r="Q119" s="355" t="s">
        <v>77</v>
      </c>
    </row>
    <row r="120" spans="1:17" ht="12.75" customHeight="1">
      <c r="A120" s="286" t="s">
        <v>420</v>
      </c>
      <c r="B120" s="127" t="s">
        <v>432</v>
      </c>
      <c r="C120" s="19" t="s">
        <v>9</v>
      </c>
      <c r="D120" s="21">
        <v>1</v>
      </c>
      <c r="E120" s="165" t="s">
        <v>98</v>
      </c>
      <c r="F120" s="171">
        <v>24.19</v>
      </c>
      <c r="G120" s="173">
        <f t="shared" si="15"/>
        <v>5.375555555555556</v>
      </c>
      <c r="H120" s="171">
        <f t="shared" si="16"/>
        <v>29.9956</v>
      </c>
      <c r="I120" s="171">
        <f t="shared" si="17"/>
        <v>6.665688888888889</v>
      </c>
      <c r="J120" s="171"/>
      <c r="K120" s="171"/>
      <c r="L120" s="186" t="s">
        <v>71</v>
      </c>
      <c r="M120" s="13" t="s">
        <v>76</v>
      </c>
      <c r="N120" s="207" t="s">
        <v>559</v>
      </c>
      <c r="O120" s="208" t="s">
        <v>562</v>
      </c>
      <c r="P120" s="208"/>
      <c r="Q120" s="355" t="s">
        <v>77</v>
      </c>
    </row>
    <row r="121" spans="1:17" ht="12.75" customHeight="1">
      <c r="A121" s="286" t="s">
        <v>429</v>
      </c>
      <c r="B121" s="127" t="s">
        <v>433</v>
      </c>
      <c r="C121" s="19" t="s">
        <v>9</v>
      </c>
      <c r="D121" s="21">
        <v>1</v>
      </c>
      <c r="E121" s="165" t="s">
        <v>98</v>
      </c>
      <c r="F121" s="171">
        <v>24.19</v>
      </c>
      <c r="G121" s="173">
        <f t="shared" si="15"/>
        <v>5.375555555555556</v>
      </c>
      <c r="H121" s="171">
        <f t="shared" si="16"/>
        <v>29.9956</v>
      </c>
      <c r="I121" s="171">
        <f t="shared" si="17"/>
        <v>6.665688888888889</v>
      </c>
      <c r="J121" s="171"/>
      <c r="K121" s="171"/>
      <c r="L121" s="186" t="s">
        <v>71</v>
      </c>
      <c r="M121" s="13" t="s">
        <v>76</v>
      </c>
      <c r="N121" s="207" t="s">
        <v>559</v>
      </c>
      <c r="O121" s="208" t="s">
        <v>562</v>
      </c>
      <c r="P121" s="208"/>
      <c r="Q121" s="355" t="s">
        <v>77</v>
      </c>
    </row>
    <row r="122" spans="1:17" ht="12.75" customHeight="1">
      <c r="A122" s="286" t="s">
        <v>430</v>
      </c>
      <c r="B122" s="127" t="s">
        <v>434</v>
      </c>
      <c r="C122" s="19" t="s">
        <v>9</v>
      </c>
      <c r="D122" s="21">
        <v>1</v>
      </c>
      <c r="E122" s="165" t="s">
        <v>98</v>
      </c>
      <c r="F122" s="171">
        <v>161.29</v>
      </c>
      <c r="G122" s="173">
        <f t="shared" si="15"/>
        <v>35.84222222222222</v>
      </c>
      <c r="H122" s="171">
        <f t="shared" si="16"/>
        <v>199.9996</v>
      </c>
      <c r="I122" s="171">
        <f t="shared" si="17"/>
        <v>44.44435555555555</v>
      </c>
      <c r="J122" s="171"/>
      <c r="K122" s="171"/>
      <c r="L122" s="186" t="s">
        <v>71</v>
      </c>
      <c r="M122" s="13" t="s">
        <v>76</v>
      </c>
      <c r="N122" s="207" t="s">
        <v>559</v>
      </c>
      <c r="O122" s="208" t="s">
        <v>562</v>
      </c>
      <c r="P122" s="208"/>
      <c r="Q122" s="355" t="s">
        <v>77</v>
      </c>
    </row>
    <row r="123" spans="1:17" ht="12.75" customHeight="1">
      <c r="A123" s="286" t="s">
        <v>431</v>
      </c>
      <c r="B123" s="127" t="s">
        <v>509</v>
      </c>
      <c r="C123" s="19" t="s">
        <v>9</v>
      </c>
      <c r="D123" s="21">
        <v>1</v>
      </c>
      <c r="E123" s="165" t="s">
        <v>98</v>
      </c>
      <c r="F123" s="171">
        <v>104.84</v>
      </c>
      <c r="G123" s="173">
        <f t="shared" si="15"/>
        <v>23.297777777777778</v>
      </c>
      <c r="H123" s="171">
        <f t="shared" si="16"/>
        <v>130.0016</v>
      </c>
      <c r="I123" s="171">
        <f t="shared" si="17"/>
        <v>28.889244444444444</v>
      </c>
      <c r="J123" s="171"/>
      <c r="K123" s="171"/>
      <c r="L123" s="186" t="s">
        <v>71</v>
      </c>
      <c r="M123" s="13" t="s">
        <v>76</v>
      </c>
      <c r="N123" s="207" t="s">
        <v>559</v>
      </c>
      <c r="O123" s="208" t="s">
        <v>562</v>
      </c>
      <c r="P123" s="208"/>
      <c r="Q123" s="355" t="s">
        <v>77</v>
      </c>
    </row>
    <row r="124" spans="1:17" ht="12.75" customHeight="1">
      <c r="A124" s="286" t="s">
        <v>508</v>
      </c>
      <c r="B124" s="127" t="s">
        <v>510</v>
      </c>
      <c r="C124" s="19" t="s">
        <v>403</v>
      </c>
      <c r="D124" s="21">
        <v>5</v>
      </c>
      <c r="E124" s="165" t="s">
        <v>98</v>
      </c>
      <c r="F124" s="171">
        <v>80.65</v>
      </c>
      <c r="G124" s="173">
        <f t="shared" si="15"/>
        <v>17.922222222222224</v>
      </c>
      <c r="H124" s="171">
        <f t="shared" si="16"/>
        <v>100.006</v>
      </c>
      <c r="I124" s="171">
        <f t="shared" si="17"/>
        <v>22.223555555555556</v>
      </c>
      <c r="J124" s="171"/>
      <c r="K124" s="171"/>
      <c r="L124" s="186" t="s">
        <v>71</v>
      </c>
      <c r="M124" s="13" t="s">
        <v>76</v>
      </c>
      <c r="N124" s="207" t="s">
        <v>559</v>
      </c>
      <c r="O124" s="208" t="s">
        <v>562</v>
      </c>
      <c r="P124" s="208"/>
      <c r="Q124" s="355" t="s">
        <v>77</v>
      </c>
    </row>
    <row r="125" spans="1:17" ht="12.75" customHeight="1">
      <c r="A125" s="286" t="s">
        <v>511</v>
      </c>
      <c r="B125" s="127" t="s">
        <v>507</v>
      </c>
      <c r="C125" s="19" t="s">
        <v>403</v>
      </c>
      <c r="D125" s="21">
        <v>20</v>
      </c>
      <c r="E125" s="165" t="s">
        <v>98</v>
      </c>
      <c r="F125" s="171">
        <v>80.65</v>
      </c>
      <c r="G125" s="173">
        <f t="shared" si="15"/>
        <v>17.922222222222224</v>
      </c>
      <c r="H125" s="171">
        <f t="shared" si="16"/>
        <v>100.006</v>
      </c>
      <c r="I125" s="171">
        <f t="shared" si="17"/>
        <v>22.223555555555556</v>
      </c>
      <c r="J125" s="171"/>
      <c r="K125" s="171"/>
      <c r="L125" s="186" t="s">
        <v>71</v>
      </c>
      <c r="M125" s="13" t="s">
        <v>76</v>
      </c>
      <c r="N125" s="207" t="s">
        <v>559</v>
      </c>
      <c r="O125" s="208" t="s">
        <v>562</v>
      </c>
      <c r="P125" s="208"/>
      <c r="Q125" s="355" t="s">
        <v>77</v>
      </c>
    </row>
    <row r="126" spans="1:17" ht="12.75" customHeight="1">
      <c r="A126" s="83"/>
      <c r="B126" s="127"/>
      <c r="C126" s="19"/>
      <c r="D126" s="21"/>
      <c r="E126" s="165"/>
      <c r="F126" s="171"/>
      <c r="G126" s="173"/>
      <c r="H126" s="315">
        <f>SUM(H111:H125)</f>
        <v>11099.996399999998</v>
      </c>
      <c r="I126" s="171"/>
      <c r="J126" s="171"/>
      <c r="K126" s="171"/>
      <c r="L126" s="186"/>
      <c r="M126" s="13"/>
      <c r="N126" s="207"/>
      <c r="O126" s="208"/>
      <c r="P126" s="208"/>
      <c r="Q126" s="355"/>
    </row>
    <row r="127" spans="1:17" ht="13.5" thickBot="1">
      <c r="A127" s="83"/>
      <c r="B127" s="291" t="s">
        <v>477</v>
      </c>
      <c r="C127" s="15"/>
      <c r="D127" s="14"/>
      <c r="E127" s="356"/>
      <c r="F127" s="171"/>
      <c r="G127" s="173"/>
      <c r="H127" s="292">
        <f>H34+H50+H65+H95+H100+H109+H126</f>
        <v>30000.002</v>
      </c>
      <c r="I127" s="179"/>
      <c r="J127" s="179"/>
      <c r="K127" s="179"/>
      <c r="L127" s="187"/>
      <c r="M127" s="30"/>
      <c r="N127" s="357"/>
      <c r="O127" s="357"/>
      <c r="P127" s="357"/>
      <c r="Q127" s="210"/>
    </row>
    <row r="128" spans="1:17" ht="13.5" thickBot="1">
      <c r="A128" s="115" t="s">
        <v>29</v>
      </c>
      <c r="B128" s="131"/>
      <c r="C128" s="116"/>
      <c r="D128" s="116"/>
      <c r="E128" s="116"/>
      <c r="F128" s="116"/>
      <c r="G128" s="116"/>
      <c r="H128" s="116"/>
      <c r="I128" s="116"/>
      <c r="J128" s="116"/>
      <c r="K128" s="116"/>
      <c r="L128" s="188"/>
      <c r="M128" s="116"/>
      <c r="N128" s="116"/>
      <c r="O128" s="116"/>
      <c r="P128" s="116"/>
      <c r="Q128" s="211"/>
    </row>
    <row r="129" spans="1:17" ht="12.75" customHeight="1">
      <c r="A129" s="82">
        <v>1</v>
      </c>
      <c r="B129" s="358" t="s">
        <v>55</v>
      </c>
      <c r="C129" s="31" t="s">
        <v>10</v>
      </c>
      <c r="D129" s="32">
        <v>2</v>
      </c>
      <c r="E129" s="1" t="s">
        <v>95</v>
      </c>
      <c r="F129" s="171">
        <v>2217.74</v>
      </c>
      <c r="G129" s="173">
        <f>F129/4.5</f>
        <v>492.83111111111106</v>
      </c>
      <c r="H129" s="235">
        <f>F129*1.24</f>
        <v>2749.9975999999997</v>
      </c>
      <c r="I129" s="171">
        <f>G129*1.24</f>
        <v>611.1105777777777</v>
      </c>
      <c r="J129" s="171"/>
      <c r="K129" s="171"/>
      <c r="L129" s="186" t="s">
        <v>71</v>
      </c>
      <c r="M129" s="13" t="s">
        <v>76</v>
      </c>
      <c r="N129" s="207" t="s">
        <v>559</v>
      </c>
      <c r="O129" s="208" t="s">
        <v>562</v>
      </c>
      <c r="P129" s="208"/>
      <c r="Q129" s="355" t="s">
        <v>77</v>
      </c>
    </row>
    <row r="130" spans="1:17" ht="12.75" customHeight="1" thickBot="1">
      <c r="A130" s="84"/>
      <c r="B130" s="359"/>
      <c r="C130" s="34"/>
      <c r="D130" s="35"/>
      <c r="E130" s="360"/>
      <c r="F130" s="24"/>
      <c r="G130" s="35"/>
      <c r="H130" s="35"/>
      <c r="I130" s="35"/>
      <c r="J130" s="35"/>
      <c r="K130" s="35"/>
      <c r="L130" s="189"/>
      <c r="M130" s="36"/>
      <c r="N130" s="360"/>
      <c r="O130" s="360"/>
      <c r="P130" s="360"/>
      <c r="Q130" s="212"/>
    </row>
    <row r="131" spans="1:17" ht="12.75" customHeight="1" thickBot="1">
      <c r="A131" s="117" t="s">
        <v>36</v>
      </c>
      <c r="B131" s="133"/>
      <c r="C131" s="118"/>
      <c r="D131" s="118"/>
      <c r="E131" s="118"/>
      <c r="F131" s="118"/>
      <c r="G131" s="118"/>
      <c r="H131" s="118"/>
      <c r="I131" s="118"/>
      <c r="J131" s="118"/>
      <c r="K131" s="118"/>
      <c r="L131" s="190"/>
      <c r="M131" s="118"/>
      <c r="N131" s="118"/>
      <c r="O131" s="118"/>
      <c r="P131" s="118"/>
      <c r="Q131" s="213"/>
    </row>
    <row r="132" spans="1:17" ht="12.75" customHeight="1">
      <c r="A132" s="82">
        <v>1</v>
      </c>
      <c r="B132" s="266" t="s">
        <v>16</v>
      </c>
      <c r="C132" s="26" t="s">
        <v>9</v>
      </c>
      <c r="D132" s="17">
        <v>1</v>
      </c>
      <c r="E132" s="160" t="s">
        <v>101</v>
      </c>
      <c r="F132" s="171">
        <v>24193.55</v>
      </c>
      <c r="G132" s="170">
        <f>F132/4.5</f>
        <v>5376.344444444444</v>
      </c>
      <c r="H132" s="171">
        <f>F132*1.24</f>
        <v>30000.002</v>
      </c>
      <c r="I132" s="171">
        <f>G132*1.24</f>
        <v>6666.667111111111</v>
      </c>
      <c r="J132" s="171"/>
      <c r="K132" s="171"/>
      <c r="L132" s="186" t="s">
        <v>71</v>
      </c>
      <c r="M132" s="230" t="s">
        <v>75</v>
      </c>
      <c r="N132" s="207" t="s">
        <v>559</v>
      </c>
      <c r="O132" s="208" t="s">
        <v>562</v>
      </c>
      <c r="P132" s="208"/>
      <c r="Q132" s="355" t="s">
        <v>77</v>
      </c>
    </row>
    <row r="133" spans="1:17" ht="12.75" customHeight="1">
      <c r="A133" s="82">
        <v>2</v>
      </c>
      <c r="B133" s="266" t="s">
        <v>2</v>
      </c>
      <c r="C133" s="26" t="s">
        <v>9</v>
      </c>
      <c r="D133" s="17">
        <v>1</v>
      </c>
      <c r="E133" s="160" t="s">
        <v>102</v>
      </c>
      <c r="F133" s="171">
        <v>15427.42</v>
      </c>
      <c r="G133" s="170">
        <f>F133/4.5</f>
        <v>3428.3155555555554</v>
      </c>
      <c r="H133" s="171">
        <f>F133*1.24</f>
        <v>19130.0008</v>
      </c>
      <c r="I133" s="171">
        <f>G133*1.24</f>
        <v>4251.111288888888</v>
      </c>
      <c r="J133" s="171"/>
      <c r="K133" s="171"/>
      <c r="L133" s="186" t="s">
        <v>71</v>
      </c>
      <c r="M133" s="230" t="s">
        <v>75</v>
      </c>
      <c r="N133" s="207" t="s">
        <v>559</v>
      </c>
      <c r="O133" s="208" t="s">
        <v>562</v>
      </c>
      <c r="P133" s="208"/>
      <c r="Q133" s="355" t="s">
        <v>77</v>
      </c>
    </row>
    <row r="134" spans="1:17" ht="12.75" customHeight="1" thickBot="1">
      <c r="A134" s="84"/>
      <c r="B134" s="359"/>
      <c r="C134" s="34"/>
      <c r="D134" s="35"/>
      <c r="E134" s="360"/>
      <c r="F134" s="24"/>
      <c r="G134" s="35"/>
      <c r="H134" s="316">
        <f>SUM(H132:H133)</f>
        <v>49130.0028</v>
      </c>
      <c r="I134" s="35"/>
      <c r="J134" s="35"/>
      <c r="K134" s="35"/>
      <c r="L134" s="189"/>
      <c r="M134" s="234"/>
      <c r="N134" s="360"/>
      <c r="O134" s="360"/>
      <c r="P134" s="360"/>
      <c r="Q134" s="212"/>
    </row>
    <row r="135" spans="1:17" ht="12.75" customHeight="1" thickBot="1">
      <c r="A135" s="107" t="s">
        <v>37</v>
      </c>
      <c r="B135" s="134"/>
      <c r="C135" s="108"/>
      <c r="D135" s="108"/>
      <c r="E135" s="108"/>
      <c r="F135" s="108"/>
      <c r="G135" s="108"/>
      <c r="H135" s="108"/>
      <c r="I135" s="108"/>
      <c r="J135" s="108"/>
      <c r="K135" s="108"/>
      <c r="L135" s="191"/>
      <c r="M135" s="191"/>
      <c r="N135" s="108"/>
      <c r="O135" s="108"/>
      <c r="P135" s="108"/>
      <c r="Q135" s="214"/>
    </row>
    <row r="136" spans="1:17" ht="12.75" customHeight="1">
      <c r="A136" s="82">
        <v>1</v>
      </c>
      <c r="B136" s="266" t="s">
        <v>17</v>
      </c>
      <c r="C136" s="38" t="s">
        <v>9</v>
      </c>
      <c r="D136" s="25">
        <v>1</v>
      </c>
      <c r="E136" s="160" t="s">
        <v>103</v>
      </c>
      <c r="F136" s="171">
        <v>3951.61</v>
      </c>
      <c r="G136" s="173">
        <f>F136/4.5</f>
        <v>878.1355555555556</v>
      </c>
      <c r="H136" s="171">
        <f>F136*1.24</f>
        <v>4899.9964</v>
      </c>
      <c r="I136" s="171">
        <f>G136*1.24</f>
        <v>1088.888088888889</v>
      </c>
      <c r="J136" s="171"/>
      <c r="K136" s="171"/>
      <c r="L136" s="186" t="s">
        <v>71</v>
      </c>
      <c r="M136" s="230" t="s">
        <v>75</v>
      </c>
      <c r="N136" s="207" t="s">
        <v>559</v>
      </c>
      <c r="O136" s="208" t="s">
        <v>562</v>
      </c>
      <c r="P136" s="208"/>
      <c r="Q136" s="355" t="s">
        <v>77</v>
      </c>
    </row>
    <row r="137" spans="1:17" ht="12.75" customHeight="1">
      <c r="A137" s="82">
        <v>2</v>
      </c>
      <c r="B137" s="266" t="s">
        <v>18</v>
      </c>
      <c r="C137" s="19" t="s">
        <v>9</v>
      </c>
      <c r="D137" s="21">
        <v>1</v>
      </c>
      <c r="E137" s="162" t="s">
        <v>104</v>
      </c>
      <c r="F137" s="171">
        <v>1758.07</v>
      </c>
      <c r="G137" s="173">
        <f>F137/4.5</f>
        <v>390.6822222222222</v>
      </c>
      <c r="H137" s="171">
        <f>F137*1.24</f>
        <v>2180.0068</v>
      </c>
      <c r="I137" s="171">
        <f>G137*1.24</f>
        <v>484.44595555555554</v>
      </c>
      <c r="J137" s="171"/>
      <c r="K137" s="171"/>
      <c r="L137" s="186" t="s">
        <v>71</v>
      </c>
      <c r="M137" s="230" t="s">
        <v>75</v>
      </c>
      <c r="N137" s="207" t="s">
        <v>559</v>
      </c>
      <c r="O137" s="208" t="s">
        <v>562</v>
      </c>
      <c r="P137" s="208"/>
      <c r="Q137" s="355" t="s">
        <v>77</v>
      </c>
    </row>
    <row r="138" spans="1:17" ht="12.75" customHeight="1" thickBot="1">
      <c r="A138" s="84"/>
      <c r="B138" s="359"/>
      <c r="C138" s="34"/>
      <c r="D138" s="35"/>
      <c r="E138" s="360"/>
      <c r="F138" s="24"/>
      <c r="G138" s="35"/>
      <c r="H138" s="316">
        <f>SUM(H136:H137)</f>
        <v>7080.0032</v>
      </c>
      <c r="I138" s="35"/>
      <c r="J138" s="35"/>
      <c r="K138" s="35"/>
      <c r="L138" s="189"/>
      <c r="M138" s="36"/>
      <c r="N138" s="360"/>
      <c r="O138" s="360"/>
      <c r="P138" s="360"/>
      <c r="Q138" s="212"/>
    </row>
    <row r="139" spans="1:17" ht="12.75" customHeight="1" thickBot="1">
      <c r="A139" s="109" t="s">
        <v>30</v>
      </c>
      <c r="B139" s="135"/>
      <c r="C139" s="110"/>
      <c r="D139" s="110"/>
      <c r="E139" s="110"/>
      <c r="F139" s="110"/>
      <c r="G139" s="110"/>
      <c r="H139" s="110"/>
      <c r="I139" s="110"/>
      <c r="J139" s="110"/>
      <c r="K139" s="110"/>
      <c r="L139" s="192"/>
      <c r="M139" s="110"/>
      <c r="N139" s="110"/>
      <c r="O139" s="110"/>
      <c r="P139" s="110"/>
      <c r="Q139" s="215"/>
    </row>
    <row r="140" spans="1:17" ht="12.75" customHeight="1">
      <c r="A140" s="85">
        <v>1</v>
      </c>
      <c r="B140" s="267" t="s">
        <v>105</v>
      </c>
      <c r="C140" s="39" t="s">
        <v>5</v>
      </c>
      <c r="D140" s="172">
        <v>3200</v>
      </c>
      <c r="E140" s="361" t="s">
        <v>106</v>
      </c>
      <c r="F140" s="171">
        <v>8064.52</v>
      </c>
      <c r="G140" s="170">
        <f>F140/4.5</f>
        <v>1792.1155555555556</v>
      </c>
      <c r="H140" s="171">
        <f>F140*1.24</f>
        <v>10000.0048</v>
      </c>
      <c r="I140" s="171">
        <f>G140*1.24</f>
        <v>2222.223288888889</v>
      </c>
      <c r="J140" s="171"/>
      <c r="K140" s="171"/>
      <c r="L140" s="186" t="s">
        <v>71</v>
      </c>
      <c r="M140" s="13" t="s">
        <v>76</v>
      </c>
      <c r="N140" s="207" t="s">
        <v>559</v>
      </c>
      <c r="O140" s="208" t="s">
        <v>562</v>
      </c>
      <c r="P140" s="208"/>
      <c r="Q140" s="355" t="s">
        <v>77</v>
      </c>
    </row>
    <row r="141" spans="1:17" ht="12.75" customHeight="1">
      <c r="A141" s="83">
        <v>2</v>
      </c>
      <c r="B141" s="268" t="s">
        <v>42</v>
      </c>
      <c r="C141" s="38" t="s">
        <v>5</v>
      </c>
      <c r="D141" s="170">
        <v>4500</v>
      </c>
      <c r="E141" s="356" t="s">
        <v>107</v>
      </c>
      <c r="F141" s="171">
        <v>18508.06</v>
      </c>
      <c r="G141" s="170">
        <f>F141/4.5</f>
        <v>4112.902222222223</v>
      </c>
      <c r="H141" s="171">
        <f>F141*1.24</f>
        <v>22949.994400000003</v>
      </c>
      <c r="I141" s="171">
        <f>G141*1.24</f>
        <v>5099.998755555556</v>
      </c>
      <c r="J141" s="171"/>
      <c r="K141" s="171"/>
      <c r="L141" s="186" t="s">
        <v>71</v>
      </c>
      <c r="M141" s="13" t="s">
        <v>76</v>
      </c>
      <c r="N141" s="207" t="s">
        <v>559</v>
      </c>
      <c r="O141" s="208" t="s">
        <v>562</v>
      </c>
      <c r="P141" s="208"/>
      <c r="Q141" s="355" t="s">
        <v>77</v>
      </c>
    </row>
    <row r="142" spans="1:17" ht="12.75" customHeight="1" thickBot="1">
      <c r="A142" s="86"/>
      <c r="B142" s="362"/>
      <c r="C142" s="40"/>
      <c r="D142" s="41"/>
      <c r="E142" s="363"/>
      <c r="F142" s="42"/>
      <c r="G142" s="41"/>
      <c r="H142" s="314">
        <f>SUM(H140:H141)</f>
        <v>32949.999200000006</v>
      </c>
      <c r="I142" s="41"/>
      <c r="J142" s="41"/>
      <c r="K142" s="41"/>
      <c r="L142" s="193"/>
      <c r="M142" s="43"/>
      <c r="N142" s="363"/>
      <c r="O142" s="363"/>
      <c r="P142" s="363"/>
      <c r="Q142" s="212"/>
    </row>
    <row r="143" spans="1:17" ht="12.75" customHeight="1" thickBot="1">
      <c r="A143" s="99" t="s">
        <v>31</v>
      </c>
      <c r="B143" s="136"/>
      <c r="C143" s="100"/>
      <c r="D143" s="100"/>
      <c r="E143" s="100"/>
      <c r="F143" s="100"/>
      <c r="G143" s="100"/>
      <c r="H143" s="100"/>
      <c r="I143" s="100"/>
      <c r="J143" s="100"/>
      <c r="K143" s="100"/>
      <c r="L143" s="194"/>
      <c r="M143" s="100"/>
      <c r="N143" s="100"/>
      <c r="O143" s="100"/>
      <c r="P143" s="100"/>
      <c r="Q143" s="216"/>
    </row>
    <row r="144" spans="1:17" ht="12.75" customHeight="1">
      <c r="A144" s="82">
        <v>1</v>
      </c>
      <c r="B144" s="129" t="s">
        <v>39</v>
      </c>
      <c r="C144" s="62" t="s">
        <v>9</v>
      </c>
      <c r="D144" s="33">
        <v>2</v>
      </c>
      <c r="E144" s="364" t="s">
        <v>108</v>
      </c>
      <c r="F144" s="171">
        <v>161.29</v>
      </c>
      <c r="G144" s="174">
        <f aca="true" t="shared" si="18" ref="G144:G158">F144/4.5</f>
        <v>35.84222222222222</v>
      </c>
      <c r="H144" s="171">
        <f aca="true" t="shared" si="19" ref="H144:H158">F144*1.24</f>
        <v>199.9996</v>
      </c>
      <c r="I144" s="171">
        <f aca="true" t="shared" si="20" ref="I144:I158">G144*1.24</f>
        <v>44.44435555555555</v>
      </c>
      <c r="J144" s="171"/>
      <c r="K144" s="171"/>
      <c r="L144" s="186" t="s">
        <v>71</v>
      </c>
      <c r="M144" s="13" t="s">
        <v>76</v>
      </c>
      <c r="N144" s="207" t="s">
        <v>559</v>
      </c>
      <c r="O144" s="208" t="s">
        <v>562</v>
      </c>
      <c r="P144" s="208"/>
      <c r="Q144" s="355" t="s">
        <v>77</v>
      </c>
    </row>
    <row r="145" spans="1:17" ht="12.75" customHeight="1">
      <c r="A145" s="82">
        <v>2</v>
      </c>
      <c r="B145" s="128" t="s">
        <v>109</v>
      </c>
      <c r="C145" s="15" t="s">
        <v>9</v>
      </c>
      <c r="D145" s="14">
        <v>2</v>
      </c>
      <c r="E145" s="158" t="s">
        <v>110</v>
      </c>
      <c r="F145" s="171">
        <v>161.29</v>
      </c>
      <c r="G145" s="174">
        <f t="shared" si="18"/>
        <v>35.84222222222222</v>
      </c>
      <c r="H145" s="171">
        <f t="shared" si="19"/>
        <v>199.9996</v>
      </c>
      <c r="I145" s="171">
        <f t="shared" si="20"/>
        <v>44.44435555555555</v>
      </c>
      <c r="J145" s="171"/>
      <c r="K145" s="171"/>
      <c r="L145" s="186" t="s">
        <v>71</v>
      </c>
      <c r="M145" s="13" t="s">
        <v>76</v>
      </c>
      <c r="N145" s="207" t="s">
        <v>559</v>
      </c>
      <c r="O145" s="208" t="s">
        <v>562</v>
      </c>
      <c r="P145" s="208"/>
      <c r="Q145" s="355" t="s">
        <v>77</v>
      </c>
    </row>
    <row r="146" spans="1:17" ht="12.75" customHeight="1">
      <c r="A146" s="83">
        <v>3</v>
      </c>
      <c r="B146" s="137" t="s">
        <v>480</v>
      </c>
      <c r="C146" s="27" t="s">
        <v>9</v>
      </c>
      <c r="D146" s="18">
        <v>2</v>
      </c>
      <c r="E146" s="158" t="s">
        <v>481</v>
      </c>
      <c r="F146" s="171">
        <v>161.29</v>
      </c>
      <c r="G146" s="174">
        <f t="shared" si="18"/>
        <v>35.84222222222222</v>
      </c>
      <c r="H146" s="171">
        <f t="shared" si="19"/>
        <v>199.9996</v>
      </c>
      <c r="I146" s="171">
        <f t="shared" si="20"/>
        <v>44.44435555555555</v>
      </c>
      <c r="J146" s="171"/>
      <c r="K146" s="171"/>
      <c r="L146" s="186" t="s">
        <v>71</v>
      </c>
      <c r="M146" s="13" t="s">
        <v>76</v>
      </c>
      <c r="N146" s="207" t="s">
        <v>559</v>
      </c>
      <c r="O146" s="208" t="s">
        <v>562</v>
      </c>
      <c r="P146" s="208"/>
      <c r="Q146" s="355" t="s">
        <v>77</v>
      </c>
    </row>
    <row r="147" spans="1:17" ht="12.75" customHeight="1">
      <c r="A147" s="83">
        <v>4</v>
      </c>
      <c r="B147" s="137" t="s">
        <v>478</v>
      </c>
      <c r="C147" s="27" t="s">
        <v>9</v>
      </c>
      <c r="D147" s="18">
        <v>2</v>
      </c>
      <c r="E147" s="158" t="s">
        <v>479</v>
      </c>
      <c r="F147" s="171">
        <v>161.29</v>
      </c>
      <c r="G147" s="174">
        <f t="shared" si="18"/>
        <v>35.84222222222222</v>
      </c>
      <c r="H147" s="171">
        <f t="shared" si="19"/>
        <v>199.9996</v>
      </c>
      <c r="I147" s="171">
        <f t="shared" si="20"/>
        <v>44.44435555555555</v>
      </c>
      <c r="J147" s="171"/>
      <c r="K147" s="171"/>
      <c r="L147" s="186" t="s">
        <v>71</v>
      </c>
      <c r="M147" s="13" t="s">
        <v>76</v>
      </c>
      <c r="N147" s="207" t="s">
        <v>559</v>
      </c>
      <c r="O147" s="208" t="s">
        <v>562</v>
      </c>
      <c r="P147" s="208"/>
      <c r="Q147" s="355" t="s">
        <v>77</v>
      </c>
    </row>
    <row r="148" spans="1:17" ht="12.75" customHeight="1">
      <c r="A148" s="82">
        <v>5</v>
      </c>
      <c r="B148" s="137" t="s">
        <v>482</v>
      </c>
      <c r="C148" s="27" t="s">
        <v>9</v>
      </c>
      <c r="D148" s="18">
        <v>2</v>
      </c>
      <c r="E148" s="158" t="s">
        <v>483</v>
      </c>
      <c r="F148" s="171">
        <v>96.78</v>
      </c>
      <c r="G148" s="174">
        <f t="shared" si="18"/>
        <v>21.506666666666668</v>
      </c>
      <c r="H148" s="171">
        <f t="shared" si="19"/>
        <v>120.0072</v>
      </c>
      <c r="I148" s="171">
        <f t="shared" si="20"/>
        <v>26.668266666666668</v>
      </c>
      <c r="J148" s="171"/>
      <c r="K148" s="171"/>
      <c r="L148" s="186" t="s">
        <v>71</v>
      </c>
      <c r="M148" s="13" t="s">
        <v>76</v>
      </c>
      <c r="N148" s="207" t="s">
        <v>559</v>
      </c>
      <c r="O148" s="208" t="s">
        <v>562</v>
      </c>
      <c r="P148" s="208"/>
      <c r="Q148" s="355" t="s">
        <v>77</v>
      </c>
    </row>
    <row r="149" spans="1:17" ht="12.75" customHeight="1">
      <c r="A149" s="83">
        <v>6</v>
      </c>
      <c r="B149" s="137" t="s">
        <v>242</v>
      </c>
      <c r="C149" s="27" t="s">
        <v>9</v>
      </c>
      <c r="D149" s="18">
        <v>5</v>
      </c>
      <c r="E149" s="158" t="s">
        <v>492</v>
      </c>
      <c r="F149" s="171">
        <v>806.45</v>
      </c>
      <c r="G149" s="174">
        <f t="shared" si="18"/>
        <v>179.2111111111111</v>
      </c>
      <c r="H149" s="171">
        <f t="shared" si="19"/>
        <v>999.998</v>
      </c>
      <c r="I149" s="171">
        <f t="shared" si="20"/>
        <v>222.22177777777776</v>
      </c>
      <c r="J149" s="171"/>
      <c r="K149" s="171"/>
      <c r="L149" s="186" t="s">
        <v>71</v>
      </c>
      <c r="M149" s="13" t="s">
        <v>76</v>
      </c>
      <c r="N149" s="207" t="s">
        <v>559</v>
      </c>
      <c r="O149" s="208" t="s">
        <v>562</v>
      </c>
      <c r="P149" s="208"/>
      <c r="Q149" s="355" t="s">
        <v>77</v>
      </c>
    </row>
    <row r="150" spans="1:17" ht="12.75" customHeight="1">
      <c r="A150" s="82">
        <v>7</v>
      </c>
      <c r="B150" s="137" t="s">
        <v>243</v>
      </c>
      <c r="C150" s="27" t="s">
        <v>9</v>
      </c>
      <c r="D150" s="18">
        <v>2</v>
      </c>
      <c r="E150" s="158" t="s">
        <v>492</v>
      </c>
      <c r="F150" s="171">
        <v>161.29</v>
      </c>
      <c r="G150" s="174">
        <f t="shared" si="18"/>
        <v>35.84222222222222</v>
      </c>
      <c r="H150" s="171">
        <f t="shared" si="19"/>
        <v>199.9996</v>
      </c>
      <c r="I150" s="171">
        <f t="shared" si="20"/>
        <v>44.44435555555555</v>
      </c>
      <c r="J150" s="171"/>
      <c r="K150" s="171"/>
      <c r="L150" s="186" t="s">
        <v>71</v>
      </c>
      <c r="M150" s="13" t="s">
        <v>76</v>
      </c>
      <c r="N150" s="207" t="s">
        <v>559</v>
      </c>
      <c r="O150" s="208" t="s">
        <v>562</v>
      </c>
      <c r="P150" s="208"/>
      <c r="Q150" s="355" t="s">
        <v>77</v>
      </c>
    </row>
    <row r="151" spans="1:17" ht="12.75" customHeight="1">
      <c r="A151" s="82">
        <v>8</v>
      </c>
      <c r="B151" s="137" t="s">
        <v>487</v>
      </c>
      <c r="C151" s="27" t="s">
        <v>9</v>
      </c>
      <c r="D151" s="18">
        <v>2</v>
      </c>
      <c r="E151" s="158" t="s">
        <v>488</v>
      </c>
      <c r="F151" s="171">
        <v>96.78</v>
      </c>
      <c r="G151" s="174">
        <f t="shared" si="18"/>
        <v>21.506666666666668</v>
      </c>
      <c r="H151" s="171">
        <f t="shared" si="19"/>
        <v>120.0072</v>
      </c>
      <c r="I151" s="171">
        <f t="shared" si="20"/>
        <v>26.668266666666668</v>
      </c>
      <c r="J151" s="171"/>
      <c r="K151" s="171"/>
      <c r="L151" s="186" t="s">
        <v>71</v>
      </c>
      <c r="M151" s="13" t="s">
        <v>76</v>
      </c>
      <c r="N151" s="207" t="s">
        <v>559</v>
      </c>
      <c r="O151" s="208" t="s">
        <v>562</v>
      </c>
      <c r="P151" s="208"/>
      <c r="Q151" s="355" t="s">
        <v>77</v>
      </c>
    </row>
    <row r="152" spans="1:17" ht="12.75" customHeight="1">
      <c r="A152" s="83">
        <v>9</v>
      </c>
      <c r="B152" s="128" t="s">
        <v>484</v>
      </c>
      <c r="C152" s="27" t="s">
        <v>9</v>
      </c>
      <c r="D152" s="18">
        <v>2</v>
      </c>
      <c r="E152" s="199" t="s">
        <v>489</v>
      </c>
      <c r="F152" s="173">
        <v>80.65</v>
      </c>
      <c r="G152" s="174">
        <f t="shared" si="18"/>
        <v>17.922222222222224</v>
      </c>
      <c r="H152" s="171">
        <f t="shared" si="19"/>
        <v>100.006</v>
      </c>
      <c r="I152" s="171">
        <f t="shared" si="20"/>
        <v>22.223555555555556</v>
      </c>
      <c r="J152" s="171"/>
      <c r="K152" s="171"/>
      <c r="L152" s="186" t="s">
        <v>71</v>
      </c>
      <c r="M152" s="13" t="s">
        <v>76</v>
      </c>
      <c r="N152" s="207" t="s">
        <v>559</v>
      </c>
      <c r="O152" s="208" t="s">
        <v>562</v>
      </c>
      <c r="P152" s="208"/>
      <c r="Q152" s="355" t="s">
        <v>77</v>
      </c>
    </row>
    <row r="153" spans="1:17" ht="12.75" customHeight="1">
      <c r="A153" s="82">
        <v>10</v>
      </c>
      <c r="B153" s="129" t="s">
        <v>485</v>
      </c>
      <c r="C153" s="27" t="s">
        <v>9</v>
      </c>
      <c r="D153" s="18">
        <v>2</v>
      </c>
      <c r="E153" s="199" t="s">
        <v>490</v>
      </c>
      <c r="F153" s="171">
        <v>161.29</v>
      </c>
      <c r="G153" s="174">
        <f t="shared" si="18"/>
        <v>35.84222222222222</v>
      </c>
      <c r="H153" s="171">
        <f t="shared" si="19"/>
        <v>199.9996</v>
      </c>
      <c r="I153" s="171">
        <f t="shared" si="20"/>
        <v>44.44435555555555</v>
      </c>
      <c r="J153" s="171"/>
      <c r="K153" s="171"/>
      <c r="L153" s="186" t="s">
        <v>71</v>
      </c>
      <c r="M153" s="13" t="s">
        <v>76</v>
      </c>
      <c r="N153" s="207" t="s">
        <v>559</v>
      </c>
      <c r="O153" s="208" t="s">
        <v>562</v>
      </c>
      <c r="P153" s="208"/>
      <c r="Q153" s="355" t="s">
        <v>77</v>
      </c>
    </row>
    <row r="154" spans="1:17" ht="12.75" customHeight="1">
      <c r="A154" s="82">
        <v>11</v>
      </c>
      <c r="B154" s="137" t="s">
        <v>486</v>
      </c>
      <c r="C154" s="27" t="s">
        <v>9</v>
      </c>
      <c r="D154" s="18">
        <v>2</v>
      </c>
      <c r="E154" s="199" t="s">
        <v>491</v>
      </c>
      <c r="F154" s="173">
        <v>80.64</v>
      </c>
      <c r="G154" s="174">
        <f t="shared" si="18"/>
        <v>17.92</v>
      </c>
      <c r="H154" s="171">
        <f t="shared" si="19"/>
        <v>99.9936</v>
      </c>
      <c r="I154" s="171">
        <f t="shared" si="20"/>
        <v>22.2208</v>
      </c>
      <c r="J154" s="171"/>
      <c r="K154" s="171"/>
      <c r="L154" s="186" t="s">
        <v>71</v>
      </c>
      <c r="M154" s="13" t="s">
        <v>76</v>
      </c>
      <c r="N154" s="207" t="s">
        <v>559</v>
      </c>
      <c r="O154" s="208" t="s">
        <v>562</v>
      </c>
      <c r="P154" s="208"/>
      <c r="Q154" s="355" t="s">
        <v>77</v>
      </c>
    </row>
    <row r="155" spans="1:17" ht="12.75" customHeight="1">
      <c r="A155" s="83">
        <v>12</v>
      </c>
      <c r="B155" s="128" t="s">
        <v>512</v>
      </c>
      <c r="C155" s="27" t="s">
        <v>9</v>
      </c>
      <c r="D155" s="14">
        <v>5</v>
      </c>
      <c r="E155" s="158" t="s">
        <v>492</v>
      </c>
      <c r="F155" s="173">
        <v>322.58</v>
      </c>
      <c r="G155" s="173">
        <f t="shared" si="18"/>
        <v>71.68444444444444</v>
      </c>
      <c r="H155" s="173">
        <f t="shared" si="19"/>
        <v>399.9992</v>
      </c>
      <c r="I155" s="173">
        <f t="shared" si="20"/>
        <v>88.8887111111111</v>
      </c>
      <c r="J155" s="173"/>
      <c r="K155" s="173"/>
      <c r="L155" s="243" t="s">
        <v>71</v>
      </c>
      <c r="M155" s="245" t="s">
        <v>76</v>
      </c>
      <c r="N155" s="207" t="s">
        <v>559</v>
      </c>
      <c r="O155" s="208" t="s">
        <v>562</v>
      </c>
      <c r="P155" s="208"/>
      <c r="Q155" s="365" t="s">
        <v>77</v>
      </c>
    </row>
    <row r="156" spans="1:17" ht="12.75" customHeight="1">
      <c r="A156" s="83">
        <v>13</v>
      </c>
      <c r="B156" s="128" t="s">
        <v>244</v>
      </c>
      <c r="C156" s="27" t="s">
        <v>9</v>
      </c>
      <c r="D156" s="14">
        <v>10</v>
      </c>
      <c r="E156" s="158" t="s">
        <v>492</v>
      </c>
      <c r="F156" s="173">
        <v>80.64</v>
      </c>
      <c r="G156" s="173">
        <f t="shared" si="18"/>
        <v>17.92</v>
      </c>
      <c r="H156" s="173">
        <f t="shared" si="19"/>
        <v>99.9936</v>
      </c>
      <c r="I156" s="173">
        <f t="shared" si="20"/>
        <v>22.2208</v>
      </c>
      <c r="J156" s="173"/>
      <c r="K156" s="173"/>
      <c r="L156" s="243" t="s">
        <v>71</v>
      </c>
      <c r="M156" s="245" t="s">
        <v>76</v>
      </c>
      <c r="N156" s="207" t="s">
        <v>559</v>
      </c>
      <c r="O156" s="208" t="s">
        <v>562</v>
      </c>
      <c r="P156" s="208"/>
      <c r="Q156" s="365" t="s">
        <v>77</v>
      </c>
    </row>
    <row r="157" spans="1:17" ht="12.75" customHeight="1">
      <c r="A157" s="83">
        <v>14</v>
      </c>
      <c r="B157" s="128" t="s">
        <v>202</v>
      </c>
      <c r="C157" s="27" t="s">
        <v>9</v>
      </c>
      <c r="D157" s="14">
        <v>12</v>
      </c>
      <c r="E157" s="156" t="s">
        <v>203</v>
      </c>
      <c r="F157" s="173">
        <v>1338.71</v>
      </c>
      <c r="G157" s="173">
        <f t="shared" si="18"/>
        <v>297.49111111111114</v>
      </c>
      <c r="H157" s="173">
        <f t="shared" si="19"/>
        <v>1660.0004000000001</v>
      </c>
      <c r="I157" s="173">
        <f t="shared" si="20"/>
        <v>368.8889777777778</v>
      </c>
      <c r="J157" s="173"/>
      <c r="K157" s="173"/>
      <c r="L157" s="243" t="s">
        <v>71</v>
      </c>
      <c r="M157" s="245" t="s">
        <v>76</v>
      </c>
      <c r="N157" s="207" t="s">
        <v>559</v>
      </c>
      <c r="O157" s="208" t="s">
        <v>562</v>
      </c>
      <c r="P157" s="208"/>
      <c r="Q157" s="365" t="s">
        <v>77</v>
      </c>
    </row>
    <row r="158" spans="1:17" ht="12.75" customHeight="1">
      <c r="A158" s="83">
        <v>15</v>
      </c>
      <c r="B158" s="128" t="s">
        <v>22</v>
      </c>
      <c r="C158" s="27" t="s">
        <v>83</v>
      </c>
      <c r="D158" s="14">
        <v>2</v>
      </c>
      <c r="E158" s="156" t="s">
        <v>187</v>
      </c>
      <c r="F158" s="173">
        <v>322.58</v>
      </c>
      <c r="G158" s="173">
        <f t="shared" si="18"/>
        <v>71.68444444444444</v>
      </c>
      <c r="H158" s="173">
        <f t="shared" si="19"/>
        <v>399.9992</v>
      </c>
      <c r="I158" s="173">
        <f t="shared" si="20"/>
        <v>88.8887111111111</v>
      </c>
      <c r="J158" s="173"/>
      <c r="K158" s="173"/>
      <c r="L158" s="243" t="s">
        <v>71</v>
      </c>
      <c r="M158" s="245" t="s">
        <v>76</v>
      </c>
      <c r="N158" s="207" t="s">
        <v>559</v>
      </c>
      <c r="O158" s="208" t="s">
        <v>562</v>
      </c>
      <c r="P158" s="208"/>
      <c r="Q158" s="365" t="s">
        <v>77</v>
      </c>
    </row>
    <row r="159" spans="1:17" ht="12.75" customHeight="1" thickBot="1">
      <c r="A159" s="87"/>
      <c r="B159" s="139"/>
      <c r="C159" s="28"/>
      <c r="D159" s="18"/>
      <c r="E159" s="46"/>
      <c r="F159" s="46"/>
      <c r="G159" s="46"/>
      <c r="H159" s="317">
        <f>SUM(H144:H158)</f>
        <v>5200.0019999999995</v>
      </c>
      <c r="I159" s="46"/>
      <c r="J159" s="46"/>
      <c r="K159" s="46"/>
      <c r="L159" s="195"/>
      <c r="M159" s="13"/>
      <c r="N159" s="207"/>
      <c r="O159" s="208"/>
      <c r="P159" s="208"/>
      <c r="Q159" s="355"/>
    </row>
    <row r="160" spans="1:17" ht="12.75" customHeight="1" thickBot="1">
      <c r="A160" s="111" t="s">
        <v>32</v>
      </c>
      <c r="B160" s="140"/>
      <c r="C160" s="112"/>
      <c r="D160" s="112"/>
      <c r="E160" s="112"/>
      <c r="F160" s="112"/>
      <c r="G160" s="112"/>
      <c r="H160" s="112"/>
      <c r="I160" s="112"/>
      <c r="J160" s="112"/>
      <c r="K160" s="112"/>
      <c r="L160" s="196"/>
      <c r="M160" s="112"/>
      <c r="N160" s="112"/>
      <c r="O160" s="112"/>
      <c r="P160" s="112"/>
      <c r="Q160" s="218"/>
    </row>
    <row r="161" spans="1:17" ht="12.75" customHeight="1">
      <c r="A161" s="82">
        <v>1</v>
      </c>
      <c r="B161" s="268" t="s">
        <v>111</v>
      </c>
      <c r="C161" s="47" t="s">
        <v>9</v>
      </c>
      <c r="D161" s="16">
        <v>1</v>
      </c>
      <c r="E161" s="164" t="s">
        <v>113</v>
      </c>
      <c r="F161" s="171">
        <v>16129.03</v>
      </c>
      <c r="G161" s="173">
        <f>F161/4.5</f>
        <v>3584.228888888889</v>
      </c>
      <c r="H161" s="171">
        <f aca="true" t="shared" si="21" ref="H161:I164">F161*1.24</f>
        <v>19999.9972</v>
      </c>
      <c r="I161" s="171">
        <f t="shared" si="21"/>
        <v>4444.4438222222225</v>
      </c>
      <c r="J161" s="171"/>
      <c r="K161" s="171"/>
      <c r="L161" s="186" t="s">
        <v>71</v>
      </c>
      <c r="M161" s="230" t="s">
        <v>75</v>
      </c>
      <c r="N161" s="207" t="s">
        <v>559</v>
      </c>
      <c r="O161" s="208" t="s">
        <v>562</v>
      </c>
      <c r="P161" s="208"/>
      <c r="Q161" s="355" t="s">
        <v>77</v>
      </c>
    </row>
    <row r="162" spans="1:17" ht="12.75" customHeight="1">
      <c r="A162" s="82">
        <v>2</v>
      </c>
      <c r="B162" s="266" t="s">
        <v>112</v>
      </c>
      <c r="C162" s="47" t="s">
        <v>9</v>
      </c>
      <c r="D162" s="16">
        <v>1</v>
      </c>
      <c r="E162" s="164" t="s">
        <v>114</v>
      </c>
      <c r="F162" s="171">
        <v>14516.13</v>
      </c>
      <c r="G162" s="173">
        <f>F162/4.5</f>
        <v>3225.8066666666664</v>
      </c>
      <c r="H162" s="171">
        <f t="shared" si="21"/>
        <v>18000.0012</v>
      </c>
      <c r="I162" s="171">
        <f t="shared" si="21"/>
        <v>4000.0002666666664</v>
      </c>
      <c r="J162" s="171"/>
      <c r="K162" s="171"/>
      <c r="L162" s="186" t="s">
        <v>71</v>
      </c>
      <c r="M162" s="230" t="s">
        <v>75</v>
      </c>
      <c r="N162" s="207" t="s">
        <v>559</v>
      </c>
      <c r="O162" s="208" t="s">
        <v>562</v>
      </c>
      <c r="P162" s="208"/>
      <c r="Q162" s="355" t="s">
        <v>77</v>
      </c>
    </row>
    <row r="163" spans="1:17" ht="11.25" customHeight="1">
      <c r="A163" s="82">
        <v>3</v>
      </c>
      <c r="B163" s="141" t="s">
        <v>494</v>
      </c>
      <c r="C163" s="47" t="s">
        <v>9</v>
      </c>
      <c r="D163" s="16">
        <v>1</v>
      </c>
      <c r="E163" s="164" t="s">
        <v>115</v>
      </c>
      <c r="F163" s="171">
        <v>9516.13</v>
      </c>
      <c r="G163" s="173">
        <f>F163/4.5</f>
        <v>2114.6955555555555</v>
      </c>
      <c r="H163" s="171">
        <f t="shared" si="21"/>
        <v>11800.001199999999</v>
      </c>
      <c r="I163" s="171">
        <f t="shared" si="21"/>
        <v>2622.2224888888886</v>
      </c>
      <c r="J163" s="171"/>
      <c r="K163" s="171"/>
      <c r="L163" s="186" t="s">
        <v>71</v>
      </c>
      <c r="M163" s="230" t="s">
        <v>75</v>
      </c>
      <c r="N163" s="207" t="s">
        <v>559</v>
      </c>
      <c r="O163" s="208" t="s">
        <v>562</v>
      </c>
      <c r="P163" s="208"/>
      <c r="Q163" s="355" t="s">
        <v>77</v>
      </c>
    </row>
    <row r="164" spans="1:17" ht="11.25" customHeight="1">
      <c r="A164" s="83">
        <v>4</v>
      </c>
      <c r="B164" s="266" t="s">
        <v>90</v>
      </c>
      <c r="C164" s="47" t="s">
        <v>9</v>
      </c>
      <c r="D164" s="16">
        <v>1</v>
      </c>
      <c r="E164" s="164" t="s">
        <v>170</v>
      </c>
      <c r="F164" s="16">
        <v>241.94</v>
      </c>
      <c r="G164" s="173">
        <f>F164/4.5</f>
        <v>53.76444444444444</v>
      </c>
      <c r="H164" s="171">
        <f t="shared" si="21"/>
        <v>300.0056</v>
      </c>
      <c r="I164" s="171">
        <f t="shared" si="21"/>
        <v>66.66791111111111</v>
      </c>
      <c r="J164" s="171"/>
      <c r="K164" s="171"/>
      <c r="L164" s="186" t="s">
        <v>71</v>
      </c>
      <c r="M164" s="230" t="s">
        <v>75</v>
      </c>
      <c r="N164" s="207" t="s">
        <v>559</v>
      </c>
      <c r="O164" s="208" t="s">
        <v>562</v>
      </c>
      <c r="P164" s="208"/>
      <c r="Q164" s="355" t="s">
        <v>77</v>
      </c>
    </row>
    <row r="165" spans="1:17" ht="11.25" customHeight="1" thickBot="1">
      <c r="A165" s="86"/>
      <c r="B165" s="366"/>
      <c r="C165" s="50"/>
      <c r="D165" s="51"/>
      <c r="E165" s="49"/>
      <c r="F165" s="51"/>
      <c r="G165" s="51"/>
      <c r="H165" s="318">
        <f>SUM(H161:H164)</f>
        <v>50100.00519999999</v>
      </c>
      <c r="I165" s="51"/>
      <c r="J165" s="51"/>
      <c r="K165" s="51"/>
      <c r="L165" s="197"/>
      <c r="M165" s="52"/>
      <c r="N165" s="49"/>
      <c r="O165" s="49"/>
      <c r="P165" s="49"/>
      <c r="Q165" s="219"/>
    </row>
    <row r="166" spans="1:17" ht="12.75" customHeight="1" thickBot="1">
      <c r="A166" s="99" t="s">
        <v>33</v>
      </c>
      <c r="B166" s="136"/>
      <c r="C166" s="100"/>
      <c r="D166" s="100"/>
      <c r="E166" s="100"/>
      <c r="F166" s="100"/>
      <c r="G166" s="100"/>
      <c r="H166" s="100"/>
      <c r="I166" s="100"/>
      <c r="J166" s="100"/>
      <c r="K166" s="100"/>
      <c r="L166" s="194"/>
      <c r="M166" s="100"/>
      <c r="N166" s="100"/>
      <c r="O166" s="100"/>
      <c r="P166" s="100"/>
      <c r="Q166" s="216"/>
    </row>
    <row r="167" spans="1:17" ht="16.5" customHeight="1">
      <c r="A167" s="339">
        <v>1</v>
      </c>
      <c r="B167" s="268" t="s">
        <v>520</v>
      </c>
      <c r="C167" s="38" t="s">
        <v>9</v>
      </c>
      <c r="D167" s="14">
        <v>1</v>
      </c>
      <c r="E167" s="160" t="s">
        <v>171</v>
      </c>
      <c r="F167" s="171">
        <v>9677.42</v>
      </c>
      <c r="G167" s="171">
        <f aca="true" t="shared" si="22" ref="G167:G207">F167/4.5</f>
        <v>2150.5377777777776</v>
      </c>
      <c r="H167" s="171">
        <f aca="true" t="shared" si="23" ref="H167:H207">F167*1.24</f>
        <v>12000.0008</v>
      </c>
      <c r="I167" s="171">
        <f aca="true" t="shared" si="24" ref="I167:I207">G167*1.24</f>
        <v>2666.666844444444</v>
      </c>
      <c r="J167" s="171"/>
      <c r="K167" s="171"/>
      <c r="L167" s="186" t="s">
        <v>71</v>
      </c>
      <c r="M167" s="230" t="s">
        <v>75</v>
      </c>
      <c r="N167" s="207" t="s">
        <v>559</v>
      </c>
      <c r="O167" s="208" t="s">
        <v>562</v>
      </c>
      <c r="P167" s="208"/>
      <c r="Q167" s="355" t="s">
        <v>77</v>
      </c>
    </row>
    <row r="168" spans="1:17" ht="23.25" customHeight="1">
      <c r="A168" s="340">
        <v>2</v>
      </c>
      <c r="B168" s="268" t="s">
        <v>521</v>
      </c>
      <c r="C168" s="19" t="s">
        <v>9</v>
      </c>
      <c r="D168" s="21">
        <v>1</v>
      </c>
      <c r="E168" s="162" t="s">
        <v>172</v>
      </c>
      <c r="F168" s="171">
        <v>7258.07</v>
      </c>
      <c r="G168" s="171">
        <f t="shared" si="22"/>
        <v>1612.9044444444444</v>
      </c>
      <c r="H168" s="171">
        <f t="shared" si="23"/>
        <v>9000.0068</v>
      </c>
      <c r="I168" s="171">
        <f t="shared" si="24"/>
        <v>2000.001511111111</v>
      </c>
      <c r="J168" s="171"/>
      <c r="K168" s="171"/>
      <c r="L168" s="186" t="s">
        <v>71</v>
      </c>
      <c r="M168" s="230" t="s">
        <v>75</v>
      </c>
      <c r="N168" s="207" t="s">
        <v>559</v>
      </c>
      <c r="O168" s="208" t="s">
        <v>562</v>
      </c>
      <c r="P168" s="208"/>
      <c r="Q168" s="355" t="s">
        <v>77</v>
      </c>
    </row>
    <row r="169" spans="1:17" ht="12.75" customHeight="1">
      <c r="A169" s="340">
        <v>3</v>
      </c>
      <c r="B169" s="266" t="s">
        <v>173</v>
      </c>
      <c r="C169" s="23" t="s">
        <v>9</v>
      </c>
      <c r="D169" s="17">
        <v>2</v>
      </c>
      <c r="E169" s="162" t="s">
        <v>174</v>
      </c>
      <c r="F169" s="171">
        <v>60483.87</v>
      </c>
      <c r="G169" s="171">
        <f t="shared" si="22"/>
        <v>13440.86</v>
      </c>
      <c r="H169" s="171">
        <f t="shared" si="23"/>
        <v>74999.9988</v>
      </c>
      <c r="I169" s="171">
        <f t="shared" si="24"/>
        <v>16666.666400000002</v>
      </c>
      <c r="J169" s="171"/>
      <c r="K169" s="171"/>
      <c r="L169" s="186" t="s">
        <v>71</v>
      </c>
      <c r="M169" s="230" t="s">
        <v>75</v>
      </c>
      <c r="N169" s="207" t="s">
        <v>559</v>
      </c>
      <c r="O169" s="208" t="s">
        <v>562</v>
      </c>
      <c r="P169" s="208"/>
      <c r="Q169" s="355" t="s">
        <v>77</v>
      </c>
    </row>
    <row r="170" spans="1:17" ht="22.5" customHeight="1">
      <c r="A170" s="340">
        <v>4</v>
      </c>
      <c r="B170" s="268" t="s">
        <v>175</v>
      </c>
      <c r="C170" s="23" t="s">
        <v>9</v>
      </c>
      <c r="D170" s="10">
        <v>1</v>
      </c>
      <c r="E170" s="161" t="s">
        <v>176</v>
      </c>
      <c r="F170" s="171">
        <v>4032.26</v>
      </c>
      <c r="G170" s="171">
        <f t="shared" si="22"/>
        <v>896.0577777777778</v>
      </c>
      <c r="H170" s="171">
        <f t="shared" si="23"/>
        <v>5000.0024</v>
      </c>
      <c r="I170" s="171">
        <f t="shared" si="24"/>
        <v>1111.1116444444444</v>
      </c>
      <c r="J170" s="171"/>
      <c r="K170" s="171"/>
      <c r="L170" s="186" t="s">
        <v>71</v>
      </c>
      <c r="M170" s="230" t="s">
        <v>75</v>
      </c>
      <c r="N170" s="207" t="s">
        <v>559</v>
      </c>
      <c r="O170" s="208" t="s">
        <v>562</v>
      </c>
      <c r="P170" s="208"/>
      <c r="Q170" s="355" t="s">
        <v>77</v>
      </c>
    </row>
    <row r="171" spans="1:17" ht="33" customHeight="1">
      <c r="A171" s="340">
        <v>5</v>
      </c>
      <c r="B171" s="142" t="s">
        <v>177</v>
      </c>
      <c r="C171" s="23" t="s">
        <v>9</v>
      </c>
      <c r="D171" s="10">
        <v>1</v>
      </c>
      <c r="E171" s="161" t="s">
        <v>178</v>
      </c>
      <c r="F171" s="171">
        <v>5645.16</v>
      </c>
      <c r="G171" s="171">
        <f t="shared" si="22"/>
        <v>1254.48</v>
      </c>
      <c r="H171" s="171">
        <f t="shared" si="23"/>
        <v>6999.9983999999995</v>
      </c>
      <c r="I171" s="171">
        <f t="shared" si="24"/>
        <v>1555.5552</v>
      </c>
      <c r="J171" s="171"/>
      <c r="K171" s="171"/>
      <c r="L171" s="186" t="s">
        <v>71</v>
      </c>
      <c r="M171" s="230" t="s">
        <v>75</v>
      </c>
      <c r="N171" s="207" t="s">
        <v>559</v>
      </c>
      <c r="O171" s="208" t="s">
        <v>562</v>
      </c>
      <c r="P171" s="208"/>
      <c r="Q171" s="355" t="s">
        <v>77</v>
      </c>
    </row>
    <row r="172" spans="1:17" ht="12.75" customHeight="1">
      <c r="A172" s="340">
        <v>6</v>
      </c>
      <c r="B172" s="268" t="s">
        <v>186</v>
      </c>
      <c r="C172" s="23" t="s">
        <v>9</v>
      </c>
      <c r="D172" s="20">
        <v>3</v>
      </c>
      <c r="E172" s="160" t="s">
        <v>179</v>
      </c>
      <c r="F172" s="173">
        <v>40322.58</v>
      </c>
      <c r="G172" s="173">
        <f t="shared" si="22"/>
        <v>8960.573333333334</v>
      </c>
      <c r="H172" s="171">
        <f t="shared" si="23"/>
        <v>49999.9992</v>
      </c>
      <c r="I172" s="173">
        <f t="shared" si="24"/>
        <v>11111.110933333333</v>
      </c>
      <c r="J172" s="173"/>
      <c r="K172" s="173"/>
      <c r="L172" s="243" t="s">
        <v>71</v>
      </c>
      <c r="M172" s="230" t="s">
        <v>75</v>
      </c>
      <c r="N172" s="207" t="s">
        <v>559</v>
      </c>
      <c r="O172" s="208" t="s">
        <v>562</v>
      </c>
      <c r="P172" s="208"/>
      <c r="Q172" s="355" t="s">
        <v>77</v>
      </c>
    </row>
    <row r="173" spans="1:17" ht="12.75" customHeight="1">
      <c r="A173" s="340">
        <v>7</v>
      </c>
      <c r="B173" s="142" t="s">
        <v>180</v>
      </c>
      <c r="C173" s="19" t="s">
        <v>9</v>
      </c>
      <c r="D173" s="10">
        <v>1</v>
      </c>
      <c r="E173" s="161" t="s">
        <v>181</v>
      </c>
      <c r="F173" s="171">
        <v>4032.26</v>
      </c>
      <c r="G173" s="171">
        <f t="shared" si="22"/>
        <v>896.0577777777778</v>
      </c>
      <c r="H173" s="171">
        <f t="shared" si="23"/>
        <v>5000.0024</v>
      </c>
      <c r="I173" s="171">
        <f t="shared" si="24"/>
        <v>1111.1116444444444</v>
      </c>
      <c r="J173" s="171"/>
      <c r="K173" s="171"/>
      <c r="L173" s="186" t="s">
        <v>71</v>
      </c>
      <c r="M173" s="269" t="s">
        <v>75</v>
      </c>
      <c r="N173" s="207" t="s">
        <v>559</v>
      </c>
      <c r="O173" s="208" t="s">
        <v>562</v>
      </c>
      <c r="P173" s="208"/>
      <c r="Q173" s="355" t="s">
        <v>77</v>
      </c>
    </row>
    <row r="174" spans="1:17" ht="13.5" customHeight="1">
      <c r="A174" s="340">
        <v>8</v>
      </c>
      <c r="B174" s="266" t="s">
        <v>522</v>
      </c>
      <c r="C174" s="23" t="s">
        <v>9</v>
      </c>
      <c r="D174" s="10">
        <v>1</v>
      </c>
      <c r="E174" s="161" t="s">
        <v>182</v>
      </c>
      <c r="F174" s="171">
        <v>4032.26</v>
      </c>
      <c r="G174" s="171">
        <f t="shared" si="22"/>
        <v>896.0577777777778</v>
      </c>
      <c r="H174" s="171">
        <f t="shared" si="23"/>
        <v>5000.0024</v>
      </c>
      <c r="I174" s="171">
        <f t="shared" si="24"/>
        <v>1111.1116444444444</v>
      </c>
      <c r="J174" s="171"/>
      <c r="K174" s="171"/>
      <c r="L174" s="186" t="s">
        <v>71</v>
      </c>
      <c r="M174" s="230" t="s">
        <v>75</v>
      </c>
      <c r="N174" s="207" t="s">
        <v>559</v>
      </c>
      <c r="O174" s="208" t="s">
        <v>562</v>
      </c>
      <c r="P174" s="208"/>
      <c r="Q174" s="355" t="s">
        <v>77</v>
      </c>
    </row>
    <row r="175" spans="1:17" ht="15" customHeight="1">
      <c r="A175" s="340">
        <v>9</v>
      </c>
      <c r="B175" s="266" t="s">
        <v>183</v>
      </c>
      <c r="C175" s="23" t="s">
        <v>9</v>
      </c>
      <c r="D175" s="10">
        <v>1</v>
      </c>
      <c r="E175" s="161" t="s">
        <v>184</v>
      </c>
      <c r="F175" s="171">
        <v>6451.61</v>
      </c>
      <c r="G175" s="171">
        <f t="shared" si="22"/>
        <v>1433.691111111111</v>
      </c>
      <c r="H175" s="171">
        <f t="shared" si="23"/>
        <v>7999.996399999999</v>
      </c>
      <c r="I175" s="171">
        <f t="shared" si="24"/>
        <v>1777.7769777777776</v>
      </c>
      <c r="J175" s="171"/>
      <c r="K175" s="171"/>
      <c r="L175" s="186" t="s">
        <v>71</v>
      </c>
      <c r="M175" s="230" t="s">
        <v>75</v>
      </c>
      <c r="N175" s="207" t="s">
        <v>559</v>
      </c>
      <c r="O175" s="208" t="s">
        <v>562</v>
      </c>
      <c r="P175" s="233"/>
      <c r="Q175" s="355" t="s">
        <v>77</v>
      </c>
    </row>
    <row r="176" spans="1:17" ht="15" customHeight="1">
      <c r="A176" s="340">
        <v>10</v>
      </c>
      <c r="B176" s="266" t="s">
        <v>530</v>
      </c>
      <c r="C176" s="23" t="s">
        <v>9</v>
      </c>
      <c r="D176" s="10">
        <v>1</v>
      </c>
      <c r="E176" s="161" t="s">
        <v>531</v>
      </c>
      <c r="F176" s="171">
        <v>8064.52</v>
      </c>
      <c r="G176" s="171">
        <f t="shared" si="22"/>
        <v>1792.1155555555556</v>
      </c>
      <c r="H176" s="171">
        <f t="shared" si="23"/>
        <v>10000.0048</v>
      </c>
      <c r="I176" s="171">
        <f t="shared" si="24"/>
        <v>2222.223288888889</v>
      </c>
      <c r="J176" s="171"/>
      <c r="K176" s="171"/>
      <c r="L176" s="186" t="s">
        <v>71</v>
      </c>
      <c r="M176" s="230" t="s">
        <v>75</v>
      </c>
      <c r="N176" s="207" t="s">
        <v>559</v>
      </c>
      <c r="O176" s="208" t="s">
        <v>562</v>
      </c>
      <c r="P176" s="233"/>
      <c r="Q176" s="355" t="s">
        <v>77</v>
      </c>
    </row>
    <row r="177" spans="1:17" ht="12.75" customHeight="1">
      <c r="A177" s="340">
        <v>11</v>
      </c>
      <c r="B177" s="268" t="s">
        <v>41</v>
      </c>
      <c r="C177" s="23" t="s">
        <v>9</v>
      </c>
      <c r="D177" s="20">
        <v>1</v>
      </c>
      <c r="E177" s="160" t="s">
        <v>185</v>
      </c>
      <c r="F177" s="171">
        <v>5645.16</v>
      </c>
      <c r="G177" s="171">
        <f t="shared" si="22"/>
        <v>1254.48</v>
      </c>
      <c r="H177" s="171">
        <f t="shared" si="23"/>
        <v>6999.9983999999995</v>
      </c>
      <c r="I177" s="171">
        <f t="shared" si="24"/>
        <v>1555.5552</v>
      </c>
      <c r="J177" s="171"/>
      <c r="K177" s="171"/>
      <c r="L177" s="186" t="s">
        <v>71</v>
      </c>
      <c r="M177" s="230" t="s">
        <v>75</v>
      </c>
      <c r="N177" s="207" t="s">
        <v>559</v>
      </c>
      <c r="O177" s="208" t="s">
        <v>562</v>
      </c>
      <c r="P177" s="208"/>
      <c r="Q177" s="355" t="s">
        <v>77</v>
      </c>
    </row>
    <row r="178" spans="1:17" ht="12.75" customHeight="1">
      <c r="A178" s="346">
        <v>12</v>
      </c>
      <c r="B178" s="308" t="s">
        <v>524</v>
      </c>
      <c r="C178" s="19" t="s">
        <v>9</v>
      </c>
      <c r="D178" s="255">
        <v>1</v>
      </c>
      <c r="E178" s="282" t="s">
        <v>525</v>
      </c>
      <c r="F178" s="256">
        <v>806.45</v>
      </c>
      <c r="G178" s="16">
        <f t="shared" si="22"/>
        <v>179.2111111111111</v>
      </c>
      <c r="H178" s="171">
        <f t="shared" si="23"/>
        <v>999.998</v>
      </c>
      <c r="I178" s="171">
        <f t="shared" si="24"/>
        <v>222.22177777777776</v>
      </c>
      <c r="J178" s="171"/>
      <c r="K178" s="171"/>
      <c r="L178" s="186" t="s">
        <v>71</v>
      </c>
      <c r="M178" s="230" t="s">
        <v>75</v>
      </c>
      <c r="N178" s="207" t="s">
        <v>559</v>
      </c>
      <c r="O178" s="208" t="s">
        <v>562</v>
      </c>
      <c r="P178" s="208"/>
      <c r="Q178" s="355" t="s">
        <v>77</v>
      </c>
    </row>
    <row r="179" spans="1:17" ht="12.75" customHeight="1">
      <c r="A179" s="346">
        <v>13</v>
      </c>
      <c r="B179" s="308" t="s">
        <v>550</v>
      </c>
      <c r="C179" s="19" t="s">
        <v>9</v>
      </c>
      <c r="D179" s="255">
        <v>1</v>
      </c>
      <c r="E179" s="282" t="s">
        <v>541</v>
      </c>
      <c r="F179" s="256">
        <v>806.45</v>
      </c>
      <c r="G179" s="12">
        <f t="shared" si="22"/>
        <v>179.2111111111111</v>
      </c>
      <c r="H179" s="171">
        <f t="shared" si="23"/>
        <v>999.998</v>
      </c>
      <c r="I179" s="171">
        <f t="shared" si="24"/>
        <v>222.22177777777776</v>
      </c>
      <c r="J179" s="171"/>
      <c r="K179" s="171"/>
      <c r="L179" s="186" t="s">
        <v>71</v>
      </c>
      <c r="M179" s="230" t="s">
        <v>75</v>
      </c>
      <c r="N179" s="207" t="s">
        <v>559</v>
      </c>
      <c r="O179" s="208" t="s">
        <v>562</v>
      </c>
      <c r="P179" s="208"/>
      <c r="Q179" s="355" t="s">
        <v>77</v>
      </c>
    </row>
    <row r="180" spans="1:17" ht="12.75" customHeight="1">
      <c r="A180" s="340">
        <v>14</v>
      </c>
      <c r="B180" s="138" t="s">
        <v>12</v>
      </c>
      <c r="C180" s="23" t="s">
        <v>9</v>
      </c>
      <c r="D180" s="10">
        <v>6</v>
      </c>
      <c r="E180" s="161" t="s">
        <v>188</v>
      </c>
      <c r="F180" s="171">
        <v>701.61</v>
      </c>
      <c r="G180" s="171">
        <f t="shared" si="22"/>
        <v>155.91333333333333</v>
      </c>
      <c r="H180" s="171">
        <f t="shared" si="23"/>
        <v>869.9964</v>
      </c>
      <c r="I180" s="171">
        <f t="shared" si="24"/>
        <v>193.33253333333332</v>
      </c>
      <c r="J180" s="171"/>
      <c r="K180" s="171"/>
      <c r="L180" s="186" t="s">
        <v>71</v>
      </c>
      <c r="M180" s="13" t="s">
        <v>76</v>
      </c>
      <c r="N180" s="207" t="s">
        <v>559</v>
      </c>
      <c r="O180" s="208" t="s">
        <v>562</v>
      </c>
      <c r="P180" s="208"/>
      <c r="Q180" s="355" t="s">
        <v>77</v>
      </c>
    </row>
    <row r="181" spans="1:17" ht="12.75" customHeight="1">
      <c r="A181" s="340">
        <v>15</v>
      </c>
      <c r="B181" s="138" t="s">
        <v>26</v>
      </c>
      <c r="C181" s="23" t="s">
        <v>9</v>
      </c>
      <c r="D181" s="10">
        <v>20</v>
      </c>
      <c r="E181" s="161" t="s">
        <v>189</v>
      </c>
      <c r="F181" s="171">
        <v>64.52</v>
      </c>
      <c r="G181" s="171">
        <f t="shared" si="22"/>
        <v>14.337777777777777</v>
      </c>
      <c r="H181" s="171">
        <f t="shared" si="23"/>
        <v>80.00479999999999</v>
      </c>
      <c r="I181" s="171">
        <f t="shared" si="24"/>
        <v>17.778844444444445</v>
      </c>
      <c r="J181" s="171"/>
      <c r="K181" s="171"/>
      <c r="L181" s="186" t="s">
        <v>71</v>
      </c>
      <c r="M181" s="13" t="s">
        <v>76</v>
      </c>
      <c r="N181" s="207" t="s">
        <v>559</v>
      </c>
      <c r="O181" s="208" t="s">
        <v>562</v>
      </c>
      <c r="P181" s="208"/>
      <c r="Q181" s="355" t="s">
        <v>77</v>
      </c>
    </row>
    <row r="182" spans="1:17" ht="12.75" customHeight="1">
      <c r="A182" s="340">
        <v>16</v>
      </c>
      <c r="B182" s="138" t="s">
        <v>190</v>
      </c>
      <c r="C182" s="23" t="s">
        <v>9</v>
      </c>
      <c r="D182" s="10">
        <v>5</v>
      </c>
      <c r="E182" s="161" t="s">
        <v>191</v>
      </c>
      <c r="F182" s="171">
        <v>12.1</v>
      </c>
      <c r="G182" s="171">
        <f t="shared" si="22"/>
        <v>2.6888888888888887</v>
      </c>
      <c r="H182" s="171">
        <f t="shared" si="23"/>
        <v>15.004</v>
      </c>
      <c r="I182" s="171">
        <f t="shared" si="24"/>
        <v>3.334222222222222</v>
      </c>
      <c r="J182" s="171"/>
      <c r="K182" s="171"/>
      <c r="L182" s="186" t="s">
        <v>71</v>
      </c>
      <c r="M182" s="13" t="s">
        <v>76</v>
      </c>
      <c r="N182" s="207" t="s">
        <v>559</v>
      </c>
      <c r="O182" s="208" t="s">
        <v>562</v>
      </c>
      <c r="P182" s="208"/>
      <c r="Q182" s="355" t="s">
        <v>77</v>
      </c>
    </row>
    <row r="183" spans="1:17" ht="12.75" customHeight="1">
      <c r="A183" s="340">
        <v>17</v>
      </c>
      <c r="B183" s="138" t="s">
        <v>14</v>
      </c>
      <c r="C183" s="11" t="s">
        <v>9</v>
      </c>
      <c r="D183" s="10">
        <v>20</v>
      </c>
      <c r="E183" s="161" t="s">
        <v>192</v>
      </c>
      <c r="F183" s="171">
        <v>161.29</v>
      </c>
      <c r="G183" s="171">
        <f t="shared" si="22"/>
        <v>35.84222222222222</v>
      </c>
      <c r="H183" s="171">
        <f t="shared" si="23"/>
        <v>199.9996</v>
      </c>
      <c r="I183" s="171">
        <f t="shared" si="24"/>
        <v>44.44435555555555</v>
      </c>
      <c r="J183" s="171"/>
      <c r="K183" s="171"/>
      <c r="L183" s="186" t="s">
        <v>71</v>
      </c>
      <c r="M183" s="13" t="s">
        <v>76</v>
      </c>
      <c r="N183" s="207" t="s">
        <v>559</v>
      </c>
      <c r="O183" s="208" t="s">
        <v>562</v>
      </c>
      <c r="P183" s="208"/>
      <c r="Q183" s="355" t="s">
        <v>77</v>
      </c>
    </row>
    <row r="184" spans="1:17" ht="12.75" customHeight="1">
      <c r="A184" s="340">
        <v>18</v>
      </c>
      <c r="B184" s="138" t="s">
        <v>232</v>
      </c>
      <c r="C184" s="11" t="s">
        <v>9</v>
      </c>
      <c r="D184" s="10">
        <v>15</v>
      </c>
      <c r="E184" s="161" t="s">
        <v>233</v>
      </c>
      <c r="F184" s="171">
        <v>64.52</v>
      </c>
      <c r="G184" s="171">
        <f t="shared" si="22"/>
        <v>14.337777777777777</v>
      </c>
      <c r="H184" s="171">
        <f t="shared" si="23"/>
        <v>80.00479999999999</v>
      </c>
      <c r="I184" s="171">
        <f t="shared" si="24"/>
        <v>17.778844444444445</v>
      </c>
      <c r="J184" s="171"/>
      <c r="K184" s="171"/>
      <c r="L184" s="186" t="s">
        <v>71</v>
      </c>
      <c r="M184" s="13" t="s">
        <v>76</v>
      </c>
      <c r="N184" s="207" t="s">
        <v>559</v>
      </c>
      <c r="O184" s="208" t="s">
        <v>562</v>
      </c>
      <c r="P184" s="208"/>
      <c r="Q184" s="355" t="s">
        <v>77</v>
      </c>
    </row>
    <row r="185" spans="1:17" ht="12.75" customHeight="1">
      <c r="A185" s="340">
        <v>19</v>
      </c>
      <c r="B185" s="128" t="s">
        <v>53</v>
      </c>
      <c r="C185" s="15" t="s">
        <v>9</v>
      </c>
      <c r="D185" s="14">
        <v>5</v>
      </c>
      <c r="E185" s="156" t="s">
        <v>193</v>
      </c>
      <c r="F185" s="171">
        <v>322.58</v>
      </c>
      <c r="G185" s="171">
        <f t="shared" si="22"/>
        <v>71.68444444444444</v>
      </c>
      <c r="H185" s="171">
        <f t="shared" si="23"/>
        <v>399.9992</v>
      </c>
      <c r="I185" s="171">
        <f t="shared" si="24"/>
        <v>88.8887111111111</v>
      </c>
      <c r="J185" s="171"/>
      <c r="K185" s="171"/>
      <c r="L185" s="186" t="s">
        <v>71</v>
      </c>
      <c r="M185" s="13" t="s">
        <v>76</v>
      </c>
      <c r="N185" s="207" t="s">
        <v>559</v>
      </c>
      <c r="O185" s="208" t="s">
        <v>562</v>
      </c>
      <c r="P185" s="208"/>
      <c r="Q185" s="355" t="s">
        <v>77</v>
      </c>
    </row>
    <row r="186" spans="1:17" ht="12.75" customHeight="1">
      <c r="A186" s="340">
        <v>20</v>
      </c>
      <c r="B186" s="128" t="s">
        <v>54</v>
      </c>
      <c r="C186" s="15" t="s">
        <v>9</v>
      </c>
      <c r="D186" s="14">
        <v>10</v>
      </c>
      <c r="E186" s="156" t="s">
        <v>194</v>
      </c>
      <c r="F186" s="171">
        <v>241.94</v>
      </c>
      <c r="G186" s="171">
        <f t="shared" si="22"/>
        <v>53.76444444444444</v>
      </c>
      <c r="H186" s="171">
        <f t="shared" si="23"/>
        <v>300.0056</v>
      </c>
      <c r="I186" s="171">
        <f t="shared" si="24"/>
        <v>66.66791111111111</v>
      </c>
      <c r="J186" s="171"/>
      <c r="K186" s="171"/>
      <c r="L186" s="186" t="s">
        <v>71</v>
      </c>
      <c r="M186" s="13" t="s">
        <v>76</v>
      </c>
      <c r="N186" s="207" t="s">
        <v>559</v>
      </c>
      <c r="O186" s="208" t="s">
        <v>562</v>
      </c>
      <c r="P186" s="208"/>
      <c r="Q186" s="355" t="s">
        <v>77</v>
      </c>
    </row>
    <row r="187" spans="1:17" ht="12.75" customHeight="1">
      <c r="A187" s="340">
        <v>21</v>
      </c>
      <c r="B187" s="128" t="s">
        <v>8</v>
      </c>
      <c r="C187" s="280" t="s">
        <v>9</v>
      </c>
      <c r="D187" s="281">
        <v>5</v>
      </c>
      <c r="E187" s="367" t="s">
        <v>195</v>
      </c>
      <c r="F187" s="171">
        <v>120.97</v>
      </c>
      <c r="G187" s="171">
        <f t="shared" si="22"/>
        <v>26.88222222222222</v>
      </c>
      <c r="H187" s="171">
        <f t="shared" si="23"/>
        <v>150.0028</v>
      </c>
      <c r="I187" s="171">
        <f t="shared" si="24"/>
        <v>33.333955555555555</v>
      </c>
      <c r="J187" s="171"/>
      <c r="K187" s="171"/>
      <c r="L187" s="186" t="s">
        <v>71</v>
      </c>
      <c r="M187" s="13" t="s">
        <v>76</v>
      </c>
      <c r="N187" s="207" t="s">
        <v>559</v>
      </c>
      <c r="O187" s="208" t="s">
        <v>562</v>
      </c>
      <c r="P187" s="208"/>
      <c r="Q187" s="355" t="s">
        <v>77</v>
      </c>
    </row>
    <row r="188" spans="1:17" ht="12.75" customHeight="1">
      <c r="A188" s="340">
        <v>22</v>
      </c>
      <c r="B188" s="138" t="s">
        <v>11</v>
      </c>
      <c r="C188" s="280" t="s">
        <v>9</v>
      </c>
      <c r="D188" s="10">
        <v>10</v>
      </c>
      <c r="E188" s="161" t="s">
        <v>196</v>
      </c>
      <c r="F188" s="171">
        <v>64.52</v>
      </c>
      <c r="G188" s="171">
        <f t="shared" si="22"/>
        <v>14.337777777777777</v>
      </c>
      <c r="H188" s="171">
        <f t="shared" si="23"/>
        <v>80.00479999999999</v>
      </c>
      <c r="I188" s="171">
        <f t="shared" si="24"/>
        <v>17.778844444444445</v>
      </c>
      <c r="J188" s="171"/>
      <c r="K188" s="171"/>
      <c r="L188" s="186" t="s">
        <v>71</v>
      </c>
      <c r="M188" s="13" t="s">
        <v>76</v>
      </c>
      <c r="N188" s="207" t="s">
        <v>559</v>
      </c>
      <c r="O188" s="208" t="s">
        <v>562</v>
      </c>
      <c r="P188" s="208"/>
      <c r="Q188" s="355" t="s">
        <v>77</v>
      </c>
    </row>
    <row r="189" spans="1:17" ht="12.75" customHeight="1">
      <c r="A189" s="340">
        <v>23</v>
      </c>
      <c r="B189" s="138" t="s">
        <v>20</v>
      </c>
      <c r="C189" s="53" t="s">
        <v>9</v>
      </c>
      <c r="D189" s="10">
        <v>5</v>
      </c>
      <c r="E189" s="161" t="s">
        <v>197</v>
      </c>
      <c r="F189" s="171">
        <v>64.52</v>
      </c>
      <c r="G189" s="171">
        <f t="shared" si="22"/>
        <v>14.337777777777777</v>
      </c>
      <c r="H189" s="171">
        <f t="shared" si="23"/>
        <v>80.00479999999999</v>
      </c>
      <c r="I189" s="171">
        <f t="shared" si="24"/>
        <v>17.778844444444445</v>
      </c>
      <c r="J189" s="171"/>
      <c r="K189" s="171"/>
      <c r="L189" s="186" t="s">
        <v>71</v>
      </c>
      <c r="M189" s="13" t="s">
        <v>76</v>
      </c>
      <c r="N189" s="207" t="s">
        <v>559</v>
      </c>
      <c r="O189" s="208" t="s">
        <v>562</v>
      </c>
      <c r="P189" s="208"/>
      <c r="Q189" s="355" t="s">
        <v>77</v>
      </c>
    </row>
    <row r="190" spans="1:17" ht="12.75" customHeight="1">
      <c r="A190" s="340">
        <v>24</v>
      </c>
      <c r="B190" s="128" t="s">
        <v>21</v>
      </c>
      <c r="C190" s="15" t="s">
        <v>5</v>
      </c>
      <c r="D190" s="14">
        <v>50</v>
      </c>
      <c r="E190" s="156" t="s">
        <v>214</v>
      </c>
      <c r="F190" s="171">
        <v>161.29</v>
      </c>
      <c r="G190" s="171">
        <f t="shared" si="22"/>
        <v>35.84222222222222</v>
      </c>
      <c r="H190" s="171">
        <f t="shared" si="23"/>
        <v>199.9996</v>
      </c>
      <c r="I190" s="171">
        <f t="shared" si="24"/>
        <v>44.44435555555555</v>
      </c>
      <c r="J190" s="171"/>
      <c r="K190" s="171"/>
      <c r="L190" s="186" t="s">
        <v>71</v>
      </c>
      <c r="M190" s="13" t="s">
        <v>76</v>
      </c>
      <c r="N190" s="207" t="s">
        <v>559</v>
      </c>
      <c r="O190" s="208" t="s">
        <v>562</v>
      </c>
      <c r="P190" s="208"/>
      <c r="Q190" s="355" t="s">
        <v>77</v>
      </c>
    </row>
    <row r="191" spans="1:17" ht="12.75" customHeight="1">
      <c r="A191" s="340">
        <v>25</v>
      </c>
      <c r="B191" s="127" t="s">
        <v>49</v>
      </c>
      <c r="C191" s="38" t="s">
        <v>5</v>
      </c>
      <c r="D191" s="25">
        <v>50</v>
      </c>
      <c r="E191" s="157" t="s">
        <v>198</v>
      </c>
      <c r="F191" s="171">
        <v>241.94</v>
      </c>
      <c r="G191" s="171">
        <f t="shared" si="22"/>
        <v>53.76444444444444</v>
      </c>
      <c r="H191" s="171">
        <f t="shared" si="23"/>
        <v>300.0056</v>
      </c>
      <c r="I191" s="171">
        <f t="shared" si="24"/>
        <v>66.66791111111111</v>
      </c>
      <c r="J191" s="171"/>
      <c r="K191" s="171"/>
      <c r="L191" s="186" t="s">
        <v>71</v>
      </c>
      <c r="M191" s="13" t="s">
        <v>76</v>
      </c>
      <c r="N191" s="207" t="s">
        <v>559</v>
      </c>
      <c r="O191" s="208" t="s">
        <v>562</v>
      </c>
      <c r="P191" s="208"/>
      <c r="Q191" s="355" t="s">
        <v>77</v>
      </c>
    </row>
    <row r="192" spans="1:17" ht="12.75" customHeight="1">
      <c r="A192" s="340">
        <v>26</v>
      </c>
      <c r="B192" s="128" t="s">
        <v>28</v>
      </c>
      <c r="C192" s="15" t="s">
        <v>47</v>
      </c>
      <c r="D192" s="14">
        <v>5</v>
      </c>
      <c r="E192" s="159" t="s">
        <v>199</v>
      </c>
      <c r="F192" s="171">
        <v>80.64</v>
      </c>
      <c r="G192" s="171">
        <f t="shared" si="22"/>
        <v>17.92</v>
      </c>
      <c r="H192" s="171">
        <f t="shared" si="23"/>
        <v>99.9936</v>
      </c>
      <c r="I192" s="171">
        <f t="shared" si="24"/>
        <v>22.2208</v>
      </c>
      <c r="J192" s="171"/>
      <c r="K192" s="171"/>
      <c r="L192" s="186" t="s">
        <v>71</v>
      </c>
      <c r="M192" s="13" t="s">
        <v>76</v>
      </c>
      <c r="N192" s="207" t="s">
        <v>559</v>
      </c>
      <c r="O192" s="208" t="s">
        <v>562</v>
      </c>
      <c r="P192" s="208"/>
      <c r="Q192" s="355" t="s">
        <v>77</v>
      </c>
    </row>
    <row r="193" spans="1:17" ht="12.75" customHeight="1">
      <c r="A193" s="340">
        <v>27</v>
      </c>
      <c r="B193" s="128" t="s">
        <v>50</v>
      </c>
      <c r="C193" s="38" t="s">
        <v>9</v>
      </c>
      <c r="D193" s="25">
        <v>30</v>
      </c>
      <c r="E193" s="157" t="s">
        <v>200</v>
      </c>
      <c r="F193" s="171">
        <v>80.64</v>
      </c>
      <c r="G193" s="171">
        <f t="shared" si="22"/>
        <v>17.92</v>
      </c>
      <c r="H193" s="171">
        <f t="shared" si="23"/>
        <v>99.9936</v>
      </c>
      <c r="I193" s="171">
        <f t="shared" si="24"/>
        <v>22.2208</v>
      </c>
      <c r="J193" s="171"/>
      <c r="K193" s="171"/>
      <c r="L193" s="186" t="s">
        <v>71</v>
      </c>
      <c r="M193" s="13" t="s">
        <v>76</v>
      </c>
      <c r="N193" s="207" t="s">
        <v>559</v>
      </c>
      <c r="O193" s="208" t="s">
        <v>562</v>
      </c>
      <c r="P193" s="208"/>
      <c r="Q193" s="355" t="s">
        <v>77</v>
      </c>
    </row>
    <row r="194" spans="1:17" ht="12.75" customHeight="1">
      <c r="A194" s="340">
        <v>28</v>
      </c>
      <c r="B194" s="128" t="s">
        <v>13</v>
      </c>
      <c r="C194" s="15" t="s">
        <v>9</v>
      </c>
      <c r="D194" s="14">
        <v>50</v>
      </c>
      <c r="E194" s="156" t="s">
        <v>201</v>
      </c>
      <c r="F194" s="171">
        <v>161.29</v>
      </c>
      <c r="G194" s="171">
        <f t="shared" si="22"/>
        <v>35.84222222222222</v>
      </c>
      <c r="H194" s="171">
        <f t="shared" si="23"/>
        <v>199.9996</v>
      </c>
      <c r="I194" s="171">
        <f t="shared" si="24"/>
        <v>44.44435555555555</v>
      </c>
      <c r="J194" s="171"/>
      <c r="K194" s="171"/>
      <c r="L194" s="186" t="s">
        <v>71</v>
      </c>
      <c r="M194" s="13" t="s">
        <v>76</v>
      </c>
      <c r="N194" s="207" t="s">
        <v>559</v>
      </c>
      <c r="O194" s="208" t="s">
        <v>562</v>
      </c>
      <c r="P194" s="208"/>
      <c r="Q194" s="355" t="s">
        <v>77</v>
      </c>
    </row>
    <row r="195" spans="1:17" ht="12.75" customHeight="1">
      <c r="A195" s="340">
        <v>29</v>
      </c>
      <c r="B195" s="128" t="s">
        <v>25</v>
      </c>
      <c r="C195" s="11" t="s">
        <v>9</v>
      </c>
      <c r="D195" s="10">
        <v>20</v>
      </c>
      <c r="E195" s="156" t="s">
        <v>201</v>
      </c>
      <c r="F195" s="171">
        <v>104.84</v>
      </c>
      <c r="G195" s="171">
        <f t="shared" si="22"/>
        <v>23.297777777777778</v>
      </c>
      <c r="H195" s="171">
        <f t="shared" si="23"/>
        <v>130.0016</v>
      </c>
      <c r="I195" s="171">
        <f t="shared" si="24"/>
        <v>28.889244444444444</v>
      </c>
      <c r="J195" s="171"/>
      <c r="K195" s="171"/>
      <c r="L195" s="186" t="s">
        <v>71</v>
      </c>
      <c r="M195" s="13" t="s">
        <v>76</v>
      </c>
      <c r="N195" s="207" t="s">
        <v>559</v>
      </c>
      <c r="O195" s="208" t="s">
        <v>562</v>
      </c>
      <c r="P195" s="208"/>
      <c r="Q195" s="355" t="s">
        <v>77</v>
      </c>
    </row>
    <row r="196" spans="1:17" ht="12.75" customHeight="1">
      <c r="A196" s="340">
        <v>30</v>
      </c>
      <c r="B196" s="138" t="s">
        <v>205</v>
      </c>
      <c r="C196" s="11" t="s">
        <v>9</v>
      </c>
      <c r="D196" s="10">
        <v>5</v>
      </c>
      <c r="E196" s="161" t="s">
        <v>157</v>
      </c>
      <c r="F196" s="171">
        <v>241.93</v>
      </c>
      <c r="G196" s="171">
        <f t="shared" si="22"/>
        <v>53.76222222222222</v>
      </c>
      <c r="H196" s="171">
        <f t="shared" si="23"/>
        <v>299.9932</v>
      </c>
      <c r="I196" s="171">
        <f t="shared" si="24"/>
        <v>66.66515555555556</v>
      </c>
      <c r="J196" s="171"/>
      <c r="K196" s="171"/>
      <c r="L196" s="186" t="s">
        <v>71</v>
      </c>
      <c r="M196" s="13" t="s">
        <v>76</v>
      </c>
      <c r="N196" s="207" t="s">
        <v>559</v>
      </c>
      <c r="O196" s="208" t="s">
        <v>562</v>
      </c>
      <c r="P196" s="208"/>
      <c r="Q196" s="355" t="s">
        <v>77</v>
      </c>
    </row>
    <row r="197" spans="1:17" ht="12.75" customHeight="1">
      <c r="A197" s="340">
        <v>31</v>
      </c>
      <c r="B197" s="138" t="s">
        <v>204</v>
      </c>
      <c r="C197" s="11" t="s">
        <v>9</v>
      </c>
      <c r="D197" s="10">
        <v>5</v>
      </c>
      <c r="E197" s="161" t="s">
        <v>206</v>
      </c>
      <c r="F197" s="171">
        <v>64.52</v>
      </c>
      <c r="G197" s="171">
        <f t="shared" si="22"/>
        <v>14.337777777777777</v>
      </c>
      <c r="H197" s="171">
        <f t="shared" si="23"/>
        <v>80.00479999999999</v>
      </c>
      <c r="I197" s="171">
        <f t="shared" si="24"/>
        <v>17.778844444444445</v>
      </c>
      <c r="J197" s="171"/>
      <c r="K197" s="171"/>
      <c r="L197" s="186" t="s">
        <v>71</v>
      </c>
      <c r="M197" s="13" t="s">
        <v>76</v>
      </c>
      <c r="N197" s="207" t="s">
        <v>559</v>
      </c>
      <c r="O197" s="208" t="s">
        <v>562</v>
      </c>
      <c r="P197" s="208"/>
      <c r="Q197" s="355" t="s">
        <v>77</v>
      </c>
    </row>
    <row r="198" spans="1:17" ht="12.75" customHeight="1">
      <c r="A198" s="340">
        <v>32</v>
      </c>
      <c r="B198" s="138" t="s">
        <v>207</v>
      </c>
      <c r="C198" s="11" t="s">
        <v>9</v>
      </c>
      <c r="D198" s="10">
        <v>4</v>
      </c>
      <c r="E198" s="161" t="s">
        <v>208</v>
      </c>
      <c r="F198" s="171">
        <v>322.58</v>
      </c>
      <c r="G198" s="171">
        <f t="shared" si="22"/>
        <v>71.68444444444444</v>
      </c>
      <c r="H198" s="171">
        <f t="shared" si="23"/>
        <v>399.9992</v>
      </c>
      <c r="I198" s="171">
        <f t="shared" si="24"/>
        <v>88.8887111111111</v>
      </c>
      <c r="J198" s="171"/>
      <c r="K198" s="171"/>
      <c r="L198" s="186" t="s">
        <v>71</v>
      </c>
      <c r="M198" s="13" t="s">
        <v>76</v>
      </c>
      <c r="N198" s="207" t="s">
        <v>559</v>
      </c>
      <c r="O198" s="208" t="s">
        <v>562</v>
      </c>
      <c r="P198" s="208"/>
      <c r="Q198" s="355" t="s">
        <v>77</v>
      </c>
    </row>
    <row r="199" spans="1:17" ht="12.75" customHeight="1">
      <c r="A199" s="340">
        <v>33</v>
      </c>
      <c r="B199" s="128" t="s">
        <v>211</v>
      </c>
      <c r="C199" s="38" t="s">
        <v>9</v>
      </c>
      <c r="D199" s="25">
        <v>50</v>
      </c>
      <c r="E199" s="157" t="s">
        <v>212</v>
      </c>
      <c r="F199" s="171">
        <v>24.19</v>
      </c>
      <c r="G199" s="171">
        <f t="shared" si="22"/>
        <v>5.375555555555556</v>
      </c>
      <c r="H199" s="171">
        <f t="shared" si="23"/>
        <v>29.9956</v>
      </c>
      <c r="I199" s="171">
        <f t="shared" si="24"/>
        <v>6.665688888888889</v>
      </c>
      <c r="J199" s="171"/>
      <c r="K199" s="171"/>
      <c r="L199" s="186" t="s">
        <v>71</v>
      </c>
      <c r="M199" s="13" t="s">
        <v>76</v>
      </c>
      <c r="N199" s="207" t="s">
        <v>559</v>
      </c>
      <c r="O199" s="208" t="s">
        <v>562</v>
      </c>
      <c r="P199" s="208"/>
      <c r="Q199" s="355" t="s">
        <v>77</v>
      </c>
    </row>
    <row r="200" spans="1:17" ht="12.75" customHeight="1">
      <c r="A200" s="340">
        <v>34</v>
      </c>
      <c r="B200" s="128" t="s">
        <v>234</v>
      </c>
      <c r="C200" s="11" t="s">
        <v>9</v>
      </c>
      <c r="D200" s="10">
        <v>50</v>
      </c>
      <c r="E200" s="156" t="s">
        <v>213</v>
      </c>
      <c r="F200" s="171">
        <v>24.19</v>
      </c>
      <c r="G200" s="171">
        <f t="shared" si="22"/>
        <v>5.375555555555556</v>
      </c>
      <c r="H200" s="171">
        <f t="shared" si="23"/>
        <v>29.9956</v>
      </c>
      <c r="I200" s="171">
        <f t="shared" si="24"/>
        <v>6.665688888888889</v>
      </c>
      <c r="J200" s="171"/>
      <c r="K200" s="171"/>
      <c r="L200" s="186" t="s">
        <v>71</v>
      </c>
      <c r="M200" s="13" t="s">
        <v>76</v>
      </c>
      <c r="N200" s="207" t="s">
        <v>559</v>
      </c>
      <c r="O200" s="208" t="s">
        <v>562</v>
      </c>
      <c r="P200" s="208"/>
      <c r="Q200" s="355" t="s">
        <v>77</v>
      </c>
    </row>
    <row r="201" spans="1:17" ht="12.75" customHeight="1">
      <c r="A201" s="340">
        <v>35</v>
      </c>
      <c r="B201" s="128" t="s">
        <v>220</v>
      </c>
      <c r="C201" s="11" t="s">
        <v>10</v>
      </c>
      <c r="D201" s="10">
        <v>1</v>
      </c>
      <c r="E201" s="156" t="s">
        <v>215</v>
      </c>
      <c r="F201" s="171">
        <v>241.93</v>
      </c>
      <c r="G201" s="171">
        <f t="shared" si="22"/>
        <v>53.76222222222222</v>
      </c>
      <c r="H201" s="171">
        <f t="shared" si="23"/>
        <v>299.9932</v>
      </c>
      <c r="I201" s="171">
        <f t="shared" si="24"/>
        <v>66.66515555555556</v>
      </c>
      <c r="J201" s="171"/>
      <c r="K201" s="171"/>
      <c r="L201" s="186" t="s">
        <v>71</v>
      </c>
      <c r="M201" s="13" t="s">
        <v>76</v>
      </c>
      <c r="N201" s="207" t="s">
        <v>559</v>
      </c>
      <c r="O201" s="208" t="s">
        <v>562</v>
      </c>
      <c r="P201" s="208"/>
      <c r="Q201" s="355" t="s">
        <v>77</v>
      </c>
    </row>
    <row r="202" spans="1:17" ht="12.75" customHeight="1">
      <c r="A202" s="340">
        <v>36</v>
      </c>
      <c r="B202" s="128" t="s">
        <v>546</v>
      </c>
      <c r="C202" s="11" t="s">
        <v>527</v>
      </c>
      <c r="D202" s="10">
        <v>10</v>
      </c>
      <c r="E202" s="156" t="s">
        <v>528</v>
      </c>
      <c r="F202" s="171">
        <v>16.13</v>
      </c>
      <c r="G202" s="171">
        <f t="shared" si="22"/>
        <v>3.5844444444444443</v>
      </c>
      <c r="H202" s="171">
        <f t="shared" si="23"/>
        <v>20.001199999999997</v>
      </c>
      <c r="I202" s="171">
        <f t="shared" si="24"/>
        <v>4.444711111111111</v>
      </c>
      <c r="J202" s="171"/>
      <c r="K202" s="171"/>
      <c r="L202" s="186" t="s">
        <v>71</v>
      </c>
      <c r="M202" s="13" t="s">
        <v>76</v>
      </c>
      <c r="N202" s="207" t="s">
        <v>559</v>
      </c>
      <c r="O202" s="208" t="s">
        <v>562</v>
      </c>
      <c r="P202" s="208"/>
      <c r="Q202" s="355" t="s">
        <v>77</v>
      </c>
    </row>
    <row r="203" spans="1:17" ht="12.75" customHeight="1">
      <c r="A203" s="340">
        <v>37</v>
      </c>
      <c r="B203" s="128" t="s">
        <v>216</v>
      </c>
      <c r="C203" s="11" t="s">
        <v>9</v>
      </c>
      <c r="D203" s="10">
        <v>5</v>
      </c>
      <c r="E203" s="156" t="s">
        <v>217</v>
      </c>
      <c r="F203" s="171">
        <v>568.55</v>
      </c>
      <c r="G203" s="171">
        <f t="shared" si="22"/>
        <v>126.34444444444443</v>
      </c>
      <c r="H203" s="171">
        <f t="shared" si="23"/>
        <v>705.002</v>
      </c>
      <c r="I203" s="171">
        <f t="shared" si="24"/>
        <v>156.6671111111111</v>
      </c>
      <c r="J203" s="171"/>
      <c r="K203" s="171"/>
      <c r="L203" s="186" t="s">
        <v>71</v>
      </c>
      <c r="M203" s="13" t="s">
        <v>76</v>
      </c>
      <c r="N203" s="207" t="s">
        <v>559</v>
      </c>
      <c r="O203" s="208" t="s">
        <v>562</v>
      </c>
      <c r="P203" s="208"/>
      <c r="Q203" s="355" t="s">
        <v>77</v>
      </c>
    </row>
    <row r="204" spans="1:17" ht="12.75" customHeight="1">
      <c r="A204" s="340">
        <v>38</v>
      </c>
      <c r="B204" s="128" t="s">
        <v>219</v>
      </c>
      <c r="C204" s="11" t="s">
        <v>9</v>
      </c>
      <c r="D204" s="10">
        <v>10</v>
      </c>
      <c r="E204" s="156" t="s">
        <v>221</v>
      </c>
      <c r="F204" s="171">
        <v>120.97</v>
      </c>
      <c r="G204" s="171">
        <f t="shared" si="22"/>
        <v>26.88222222222222</v>
      </c>
      <c r="H204" s="171">
        <f t="shared" si="23"/>
        <v>150.0028</v>
      </c>
      <c r="I204" s="171">
        <f t="shared" si="24"/>
        <v>33.333955555555555</v>
      </c>
      <c r="J204" s="171"/>
      <c r="K204" s="171"/>
      <c r="L204" s="186" t="s">
        <v>71</v>
      </c>
      <c r="M204" s="13" t="s">
        <v>76</v>
      </c>
      <c r="N204" s="207" t="s">
        <v>559</v>
      </c>
      <c r="O204" s="208" t="s">
        <v>562</v>
      </c>
      <c r="P204" s="208"/>
      <c r="Q204" s="355" t="s">
        <v>77</v>
      </c>
    </row>
    <row r="205" spans="1:17" ht="12.75" customHeight="1">
      <c r="A205" s="340">
        <v>39</v>
      </c>
      <c r="B205" s="128" t="s">
        <v>239</v>
      </c>
      <c r="C205" s="11" t="s">
        <v>9</v>
      </c>
      <c r="D205" s="10">
        <v>5</v>
      </c>
      <c r="E205" s="156" t="s">
        <v>222</v>
      </c>
      <c r="F205" s="171">
        <v>403.22</v>
      </c>
      <c r="G205" s="171">
        <f t="shared" si="22"/>
        <v>89.60444444444445</v>
      </c>
      <c r="H205" s="171">
        <f t="shared" si="23"/>
        <v>499.99280000000005</v>
      </c>
      <c r="I205" s="171">
        <f t="shared" si="24"/>
        <v>111.10951111111112</v>
      </c>
      <c r="J205" s="171"/>
      <c r="K205" s="171"/>
      <c r="L205" s="186" t="s">
        <v>71</v>
      </c>
      <c r="M205" s="13" t="s">
        <v>76</v>
      </c>
      <c r="N205" s="207" t="s">
        <v>559</v>
      </c>
      <c r="O205" s="208" t="s">
        <v>562</v>
      </c>
      <c r="P205" s="208"/>
      <c r="Q205" s="355" t="s">
        <v>77</v>
      </c>
    </row>
    <row r="206" spans="1:17" ht="12.75" customHeight="1">
      <c r="A206" s="340">
        <v>40</v>
      </c>
      <c r="B206" s="128" t="s">
        <v>223</v>
      </c>
      <c r="C206" s="11" t="s">
        <v>9</v>
      </c>
      <c r="D206" s="10">
        <v>2</v>
      </c>
      <c r="E206" s="156" t="s">
        <v>224</v>
      </c>
      <c r="F206" s="171">
        <v>161.29</v>
      </c>
      <c r="G206" s="171">
        <f t="shared" si="22"/>
        <v>35.84222222222222</v>
      </c>
      <c r="H206" s="171">
        <f t="shared" si="23"/>
        <v>199.9996</v>
      </c>
      <c r="I206" s="171">
        <f t="shared" si="24"/>
        <v>44.44435555555555</v>
      </c>
      <c r="J206" s="171"/>
      <c r="K206" s="171"/>
      <c r="L206" s="186" t="s">
        <v>71</v>
      </c>
      <c r="M206" s="13" t="s">
        <v>76</v>
      </c>
      <c r="N206" s="207" t="s">
        <v>559</v>
      </c>
      <c r="O206" s="208" t="s">
        <v>562</v>
      </c>
      <c r="P206" s="208"/>
      <c r="Q206" s="355" t="s">
        <v>77</v>
      </c>
    </row>
    <row r="207" spans="1:17" ht="12.75" customHeight="1">
      <c r="A207" s="340">
        <v>41</v>
      </c>
      <c r="B207" s="128" t="s">
        <v>235</v>
      </c>
      <c r="C207" s="11" t="s">
        <v>9</v>
      </c>
      <c r="D207" s="10">
        <v>20</v>
      </c>
      <c r="E207" s="156" t="s">
        <v>236</v>
      </c>
      <c r="F207" s="171">
        <v>161.29</v>
      </c>
      <c r="G207" s="171">
        <f t="shared" si="22"/>
        <v>35.84222222222222</v>
      </c>
      <c r="H207" s="171">
        <f t="shared" si="23"/>
        <v>199.9996</v>
      </c>
      <c r="I207" s="171">
        <f t="shared" si="24"/>
        <v>44.44435555555555</v>
      </c>
      <c r="J207" s="171"/>
      <c r="K207" s="171"/>
      <c r="L207" s="186" t="s">
        <v>71</v>
      </c>
      <c r="M207" s="13" t="s">
        <v>76</v>
      </c>
      <c r="N207" s="207" t="s">
        <v>559</v>
      </c>
      <c r="O207" s="208" t="s">
        <v>562</v>
      </c>
      <c r="P207" s="208"/>
      <c r="Q207" s="355" t="s">
        <v>77</v>
      </c>
    </row>
    <row r="208" spans="1:17" ht="12.75" customHeight="1" thickBot="1">
      <c r="A208" s="88"/>
      <c r="B208" s="359"/>
      <c r="C208" s="34"/>
      <c r="D208" s="21"/>
      <c r="E208" s="360"/>
      <c r="F208" s="24"/>
      <c r="G208" s="35"/>
      <c r="H208" s="316">
        <f>SUM(H167:H207)</f>
        <v>201200.00679999992</v>
      </c>
      <c r="I208" s="35"/>
      <c r="J208" s="35"/>
      <c r="K208" s="35"/>
      <c r="L208" s="189"/>
      <c r="M208" s="36"/>
      <c r="N208" s="360"/>
      <c r="O208" s="360"/>
      <c r="P208" s="360"/>
      <c r="Q208" s="212"/>
    </row>
    <row r="209" spans="1:17" ht="12.75" customHeight="1" thickBot="1">
      <c r="A209" s="101" t="s">
        <v>38</v>
      </c>
      <c r="B209" s="143"/>
      <c r="C209" s="102"/>
      <c r="D209" s="102"/>
      <c r="E209" s="102"/>
      <c r="F209" s="102"/>
      <c r="G209" s="102"/>
      <c r="H209" s="102"/>
      <c r="I209" s="102"/>
      <c r="J209" s="102"/>
      <c r="K209" s="102"/>
      <c r="L209" s="198"/>
      <c r="M209" s="102"/>
      <c r="N209" s="102"/>
      <c r="O209" s="102"/>
      <c r="P209" s="102"/>
      <c r="Q209" s="220"/>
    </row>
    <row r="210" spans="1:17" ht="21" customHeight="1">
      <c r="A210" s="82">
        <v>1</v>
      </c>
      <c r="B210" s="132" t="s">
        <v>162</v>
      </c>
      <c r="C210" s="48" t="s">
        <v>9</v>
      </c>
      <c r="D210" s="12">
        <v>1</v>
      </c>
      <c r="E210" s="164" t="s">
        <v>116</v>
      </c>
      <c r="F210" s="171"/>
      <c r="G210" s="173">
        <f>F210/4.5</f>
        <v>0</v>
      </c>
      <c r="H210" s="171">
        <f aca="true" t="shared" si="25" ref="H210:I214">F210*1.24</f>
        <v>0</v>
      </c>
      <c r="I210" s="171">
        <f t="shared" si="25"/>
        <v>0</v>
      </c>
      <c r="J210" s="171"/>
      <c r="K210" s="171"/>
      <c r="L210" s="186" t="s">
        <v>71</v>
      </c>
      <c r="M210" s="230" t="s">
        <v>75</v>
      </c>
      <c r="N210" s="207" t="s">
        <v>559</v>
      </c>
      <c r="O210" s="208" t="s">
        <v>562</v>
      </c>
      <c r="P210" s="208"/>
      <c r="Q210" s="355" t="s">
        <v>77</v>
      </c>
    </row>
    <row r="211" spans="1:17" ht="12.75" customHeight="1">
      <c r="A211" s="82">
        <v>2</v>
      </c>
      <c r="B211" s="132" t="s">
        <v>163</v>
      </c>
      <c r="C211" s="48" t="s">
        <v>9</v>
      </c>
      <c r="D211" s="12">
        <v>1</v>
      </c>
      <c r="E211" s="164" t="s">
        <v>166</v>
      </c>
      <c r="F211" s="171"/>
      <c r="G211" s="173">
        <f>F211/4.5</f>
        <v>0</v>
      </c>
      <c r="H211" s="171">
        <f t="shared" si="25"/>
        <v>0</v>
      </c>
      <c r="I211" s="171">
        <f t="shared" si="25"/>
        <v>0</v>
      </c>
      <c r="J211" s="171"/>
      <c r="K211" s="171"/>
      <c r="L211" s="186" t="s">
        <v>71</v>
      </c>
      <c r="M211" s="230" t="s">
        <v>75</v>
      </c>
      <c r="N211" s="207" t="s">
        <v>559</v>
      </c>
      <c r="O211" s="208" t="s">
        <v>562</v>
      </c>
      <c r="P211" s="208"/>
      <c r="Q211" s="355" t="s">
        <v>77</v>
      </c>
    </row>
    <row r="212" spans="1:17" ht="12.75" customHeight="1">
      <c r="A212" s="82">
        <v>3</v>
      </c>
      <c r="B212" s="132" t="s">
        <v>164</v>
      </c>
      <c r="C212" s="48" t="s">
        <v>9</v>
      </c>
      <c r="D212" s="12">
        <v>1</v>
      </c>
      <c r="E212" s="164" t="s">
        <v>168</v>
      </c>
      <c r="F212" s="171"/>
      <c r="G212" s="173">
        <f>F212/4.5</f>
        <v>0</v>
      </c>
      <c r="H212" s="171">
        <f t="shared" si="25"/>
        <v>0</v>
      </c>
      <c r="I212" s="171">
        <f t="shared" si="25"/>
        <v>0</v>
      </c>
      <c r="J212" s="171"/>
      <c r="K212" s="171"/>
      <c r="L212" s="186" t="s">
        <v>71</v>
      </c>
      <c r="M212" s="230" t="s">
        <v>75</v>
      </c>
      <c r="N212" s="207" t="s">
        <v>559</v>
      </c>
      <c r="O212" s="208" t="s">
        <v>562</v>
      </c>
      <c r="P212" s="208"/>
      <c r="Q212" s="355" t="s">
        <v>77</v>
      </c>
    </row>
    <row r="213" spans="1:17" ht="12.75" customHeight="1">
      <c r="A213" s="82">
        <v>4</v>
      </c>
      <c r="B213" s="132" t="s">
        <v>161</v>
      </c>
      <c r="C213" s="48" t="s">
        <v>9</v>
      </c>
      <c r="D213" s="12">
        <v>1</v>
      </c>
      <c r="E213" s="164" t="s">
        <v>169</v>
      </c>
      <c r="F213" s="171"/>
      <c r="G213" s="173">
        <f>F213/4.5</f>
        <v>0</v>
      </c>
      <c r="H213" s="171">
        <f t="shared" si="25"/>
        <v>0</v>
      </c>
      <c r="I213" s="171">
        <f t="shared" si="25"/>
        <v>0</v>
      </c>
      <c r="J213" s="171"/>
      <c r="K213" s="171"/>
      <c r="L213" s="186" t="s">
        <v>71</v>
      </c>
      <c r="M213" s="230" t="s">
        <v>75</v>
      </c>
      <c r="N213" s="207" t="s">
        <v>559</v>
      </c>
      <c r="O213" s="208" t="s">
        <v>562</v>
      </c>
      <c r="P213" s="208"/>
      <c r="Q213" s="355" t="s">
        <v>77</v>
      </c>
    </row>
    <row r="214" spans="1:17" ht="12.75" customHeight="1">
      <c r="A214" s="82">
        <v>5</v>
      </c>
      <c r="B214" s="132" t="s">
        <v>165</v>
      </c>
      <c r="C214" s="48" t="s">
        <v>9</v>
      </c>
      <c r="D214" s="12">
        <v>1</v>
      </c>
      <c r="E214" s="160" t="s">
        <v>167</v>
      </c>
      <c r="F214" s="171"/>
      <c r="G214" s="173">
        <f>F214/4.5</f>
        <v>0</v>
      </c>
      <c r="H214" s="171">
        <f t="shared" si="25"/>
        <v>0</v>
      </c>
      <c r="I214" s="171">
        <f t="shared" si="25"/>
        <v>0</v>
      </c>
      <c r="J214" s="171"/>
      <c r="K214" s="171"/>
      <c r="L214" s="186" t="s">
        <v>71</v>
      </c>
      <c r="M214" s="230" t="s">
        <v>75</v>
      </c>
      <c r="N214" s="207" t="s">
        <v>559</v>
      </c>
      <c r="O214" s="208" t="s">
        <v>562</v>
      </c>
      <c r="P214" s="208"/>
      <c r="Q214" s="355" t="s">
        <v>77</v>
      </c>
    </row>
    <row r="215" spans="1:17" ht="12.75" customHeight="1" thickBot="1">
      <c r="A215" s="88"/>
      <c r="B215" s="341"/>
      <c r="C215" s="342"/>
      <c r="D215" s="56"/>
      <c r="E215" s="343"/>
      <c r="F215" s="329"/>
      <c r="G215" s="329"/>
      <c r="H215" s="333">
        <f>SUM(H210:H214)</f>
        <v>0</v>
      </c>
      <c r="I215" s="329"/>
      <c r="J215" s="329"/>
      <c r="K215" s="329"/>
      <c r="L215" s="344"/>
      <c r="M215" s="57"/>
      <c r="N215" s="368"/>
      <c r="O215" s="368"/>
      <c r="P215" s="368"/>
      <c r="Q215" s="210"/>
    </row>
    <row r="216" spans="1:17" ht="12.75" customHeight="1" thickBot="1">
      <c r="A216" s="103" t="s">
        <v>34</v>
      </c>
      <c r="B216" s="144"/>
      <c r="C216" s="104"/>
      <c r="D216" s="104"/>
      <c r="E216" s="104"/>
      <c r="F216" s="104"/>
      <c r="G216" s="104"/>
      <c r="H216" s="104"/>
      <c r="I216" s="104"/>
      <c r="J216" s="104"/>
      <c r="K216" s="104"/>
      <c r="L216" s="200"/>
      <c r="M216" s="104"/>
      <c r="N216" s="104"/>
      <c r="O216" s="104"/>
      <c r="P216" s="104"/>
      <c r="Q216" s="221"/>
    </row>
    <row r="217" spans="1:17" ht="12.75" customHeight="1">
      <c r="A217" s="83">
        <v>1</v>
      </c>
      <c r="B217" s="128" t="s">
        <v>27</v>
      </c>
      <c r="C217" s="25" t="s">
        <v>9</v>
      </c>
      <c r="D217" s="25">
        <v>3</v>
      </c>
      <c r="E217" s="155" t="s">
        <v>156</v>
      </c>
      <c r="F217" s="171"/>
      <c r="G217" s="173">
        <f aca="true" t="shared" si="26" ref="G217:G230">F217/4.5</f>
        <v>0</v>
      </c>
      <c r="H217" s="171">
        <f aca="true" t="shared" si="27" ref="H217:H230">F217*1.24</f>
        <v>0</v>
      </c>
      <c r="I217" s="171">
        <f aca="true" t="shared" si="28" ref="I217:I230">G217*1.24</f>
        <v>0</v>
      </c>
      <c r="J217" s="171"/>
      <c r="K217" s="171"/>
      <c r="L217" s="186" t="s">
        <v>71</v>
      </c>
      <c r="M217" s="13" t="s">
        <v>76</v>
      </c>
      <c r="N217" s="207" t="s">
        <v>559</v>
      </c>
      <c r="O217" s="208" t="s">
        <v>562</v>
      </c>
      <c r="P217" s="208"/>
      <c r="Q217" s="355" t="s">
        <v>77</v>
      </c>
    </row>
    <row r="218" spans="1:17" ht="12.75" customHeight="1">
      <c r="A218" s="83">
        <v>2</v>
      </c>
      <c r="B218" s="128" t="s">
        <v>148</v>
      </c>
      <c r="C218" s="15" t="s">
        <v>9</v>
      </c>
      <c r="D218" s="14">
        <v>3</v>
      </c>
      <c r="E218" s="157" t="s">
        <v>160</v>
      </c>
      <c r="F218" s="171"/>
      <c r="G218" s="173">
        <f t="shared" si="26"/>
        <v>0</v>
      </c>
      <c r="H218" s="171">
        <f t="shared" si="27"/>
        <v>0</v>
      </c>
      <c r="I218" s="171">
        <f t="shared" si="28"/>
        <v>0</v>
      </c>
      <c r="J218" s="171"/>
      <c r="K218" s="171"/>
      <c r="L218" s="186" t="s">
        <v>71</v>
      </c>
      <c r="M218" s="13" t="s">
        <v>76</v>
      </c>
      <c r="N218" s="207" t="s">
        <v>559</v>
      </c>
      <c r="O218" s="208" t="s">
        <v>562</v>
      </c>
      <c r="P218" s="208"/>
      <c r="Q218" s="355" t="s">
        <v>77</v>
      </c>
    </row>
    <row r="219" spans="1:17" ht="12.75" customHeight="1">
      <c r="A219" s="83">
        <v>3</v>
      </c>
      <c r="B219" s="128" t="s">
        <v>147</v>
      </c>
      <c r="C219" s="15" t="s">
        <v>9</v>
      </c>
      <c r="D219" s="14">
        <v>30</v>
      </c>
      <c r="E219" s="156" t="s">
        <v>158</v>
      </c>
      <c r="F219" s="171"/>
      <c r="G219" s="173">
        <f t="shared" si="26"/>
        <v>0</v>
      </c>
      <c r="H219" s="171">
        <f t="shared" si="27"/>
        <v>0</v>
      </c>
      <c r="I219" s="171">
        <f t="shared" si="28"/>
        <v>0</v>
      </c>
      <c r="J219" s="171"/>
      <c r="K219" s="171"/>
      <c r="L219" s="186" t="s">
        <v>71</v>
      </c>
      <c r="M219" s="13" t="s">
        <v>76</v>
      </c>
      <c r="N219" s="207" t="s">
        <v>559</v>
      </c>
      <c r="O219" s="208" t="s">
        <v>562</v>
      </c>
      <c r="P219" s="208"/>
      <c r="Q219" s="355" t="s">
        <v>77</v>
      </c>
    </row>
    <row r="220" spans="1:17" ht="12.75" customHeight="1">
      <c r="A220" s="83">
        <v>4</v>
      </c>
      <c r="B220" s="128" t="s">
        <v>149</v>
      </c>
      <c r="C220" s="15" t="s">
        <v>9</v>
      </c>
      <c r="D220" s="14">
        <v>10</v>
      </c>
      <c r="E220" s="156" t="s">
        <v>151</v>
      </c>
      <c r="F220" s="171"/>
      <c r="G220" s="173">
        <f t="shared" si="26"/>
        <v>0</v>
      </c>
      <c r="H220" s="171">
        <f t="shared" si="27"/>
        <v>0</v>
      </c>
      <c r="I220" s="171">
        <f t="shared" si="28"/>
        <v>0</v>
      </c>
      <c r="J220" s="171"/>
      <c r="K220" s="171"/>
      <c r="L220" s="186" t="s">
        <v>71</v>
      </c>
      <c r="M220" s="13" t="s">
        <v>76</v>
      </c>
      <c r="N220" s="207" t="s">
        <v>559</v>
      </c>
      <c r="O220" s="208" t="s">
        <v>562</v>
      </c>
      <c r="P220" s="208"/>
      <c r="Q220" s="355" t="s">
        <v>77</v>
      </c>
    </row>
    <row r="221" spans="1:17" ht="12.75" customHeight="1">
      <c r="A221" s="83">
        <v>5</v>
      </c>
      <c r="B221" s="128" t="s">
        <v>150</v>
      </c>
      <c r="C221" s="15" t="s">
        <v>9</v>
      </c>
      <c r="D221" s="14">
        <v>2</v>
      </c>
      <c r="E221" s="156" t="s">
        <v>152</v>
      </c>
      <c r="F221" s="171"/>
      <c r="G221" s="173">
        <f t="shared" si="26"/>
        <v>0</v>
      </c>
      <c r="H221" s="171">
        <f t="shared" si="27"/>
        <v>0</v>
      </c>
      <c r="I221" s="171">
        <f t="shared" si="28"/>
        <v>0</v>
      </c>
      <c r="J221" s="171"/>
      <c r="K221" s="171"/>
      <c r="L221" s="186" t="s">
        <v>71</v>
      </c>
      <c r="M221" s="13" t="s">
        <v>76</v>
      </c>
      <c r="N221" s="207" t="s">
        <v>559</v>
      </c>
      <c r="O221" s="208" t="s">
        <v>562</v>
      </c>
      <c r="P221" s="208"/>
      <c r="Q221" s="355" t="s">
        <v>77</v>
      </c>
    </row>
    <row r="222" spans="1:17" ht="12.75" customHeight="1">
      <c r="A222" s="83">
        <v>6</v>
      </c>
      <c r="B222" s="128" t="s">
        <v>209</v>
      </c>
      <c r="C222" s="15" t="s">
        <v>9</v>
      </c>
      <c r="D222" s="14">
        <v>6</v>
      </c>
      <c r="E222" s="156" t="s">
        <v>210</v>
      </c>
      <c r="F222" s="171">
        <v>241.93</v>
      </c>
      <c r="G222" s="173">
        <f t="shared" si="26"/>
        <v>53.76222222222222</v>
      </c>
      <c r="H222" s="171">
        <f t="shared" si="27"/>
        <v>299.9932</v>
      </c>
      <c r="I222" s="171">
        <f t="shared" si="28"/>
        <v>66.66515555555556</v>
      </c>
      <c r="J222" s="171"/>
      <c r="K222" s="171"/>
      <c r="L222" s="186" t="s">
        <v>71</v>
      </c>
      <c r="M222" s="13" t="s">
        <v>76</v>
      </c>
      <c r="N222" s="207" t="s">
        <v>559</v>
      </c>
      <c r="O222" s="208" t="s">
        <v>562</v>
      </c>
      <c r="P222" s="208"/>
      <c r="Q222" s="355" t="s">
        <v>77</v>
      </c>
    </row>
    <row r="223" spans="1:17" ht="12.75" customHeight="1">
      <c r="A223" s="83">
        <v>7</v>
      </c>
      <c r="B223" s="128" t="s">
        <v>23</v>
      </c>
      <c r="C223" s="15" t="s">
        <v>9</v>
      </c>
      <c r="D223" s="14">
        <v>20</v>
      </c>
      <c r="E223" s="156" t="s">
        <v>153</v>
      </c>
      <c r="F223" s="171">
        <v>403.23</v>
      </c>
      <c r="G223" s="173">
        <f t="shared" si="26"/>
        <v>89.60666666666667</v>
      </c>
      <c r="H223" s="171">
        <f t="shared" si="27"/>
        <v>500.0052</v>
      </c>
      <c r="I223" s="171">
        <f t="shared" si="28"/>
        <v>111.11226666666667</v>
      </c>
      <c r="J223" s="171"/>
      <c r="K223" s="171"/>
      <c r="L223" s="186" t="s">
        <v>71</v>
      </c>
      <c r="M223" s="13" t="s">
        <v>76</v>
      </c>
      <c r="N223" s="207" t="s">
        <v>559</v>
      </c>
      <c r="O223" s="208" t="s">
        <v>562</v>
      </c>
      <c r="P223" s="208"/>
      <c r="Q223" s="355" t="s">
        <v>77</v>
      </c>
    </row>
    <row r="224" spans="1:17" ht="12.75" customHeight="1">
      <c r="A224" s="83">
        <v>8</v>
      </c>
      <c r="B224" s="128" t="s">
        <v>6</v>
      </c>
      <c r="C224" s="38" t="s">
        <v>9</v>
      </c>
      <c r="D224" s="25">
        <v>5</v>
      </c>
      <c r="E224" s="157" t="s">
        <v>155</v>
      </c>
      <c r="F224" s="171">
        <v>201.61</v>
      </c>
      <c r="G224" s="173">
        <f t="shared" si="26"/>
        <v>44.80222222222223</v>
      </c>
      <c r="H224" s="171">
        <f t="shared" si="27"/>
        <v>249.99640000000002</v>
      </c>
      <c r="I224" s="171">
        <f t="shared" si="28"/>
        <v>55.55475555555556</v>
      </c>
      <c r="J224" s="171"/>
      <c r="K224" s="171"/>
      <c r="L224" s="186" t="s">
        <v>71</v>
      </c>
      <c r="M224" s="13" t="s">
        <v>76</v>
      </c>
      <c r="N224" s="207" t="s">
        <v>559</v>
      </c>
      <c r="O224" s="208" t="s">
        <v>562</v>
      </c>
      <c r="P224" s="208"/>
      <c r="Q224" s="355" t="s">
        <v>77</v>
      </c>
    </row>
    <row r="225" spans="1:17" ht="12.75" customHeight="1">
      <c r="A225" s="83">
        <v>9</v>
      </c>
      <c r="B225" s="130" t="s">
        <v>51</v>
      </c>
      <c r="C225" s="153" t="s">
        <v>9</v>
      </c>
      <c r="D225" s="154">
        <v>4</v>
      </c>
      <c r="E225" s="369" t="s">
        <v>154</v>
      </c>
      <c r="F225" s="173">
        <v>403.23</v>
      </c>
      <c r="G225" s="173">
        <f t="shared" si="26"/>
        <v>89.60666666666667</v>
      </c>
      <c r="H225" s="171">
        <f t="shared" si="27"/>
        <v>500.0052</v>
      </c>
      <c r="I225" s="171">
        <f t="shared" si="28"/>
        <v>111.11226666666667</v>
      </c>
      <c r="J225" s="171"/>
      <c r="K225" s="171"/>
      <c r="L225" s="186" t="s">
        <v>71</v>
      </c>
      <c r="M225" s="13" t="s">
        <v>76</v>
      </c>
      <c r="N225" s="207" t="s">
        <v>559</v>
      </c>
      <c r="O225" s="208" t="s">
        <v>562</v>
      </c>
      <c r="P225" s="208"/>
      <c r="Q225" s="355" t="s">
        <v>77</v>
      </c>
    </row>
    <row r="226" spans="1:17" ht="12.75" customHeight="1">
      <c r="A226" s="83">
        <v>10</v>
      </c>
      <c r="B226" s="127" t="s">
        <v>52</v>
      </c>
      <c r="C226" s="280" t="s">
        <v>9</v>
      </c>
      <c r="D226" s="281">
        <v>1</v>
      </c>
      <c r="E226" s="367" t="s">
        <v>159</v>
      </c>
      <c r="F226" s="173">
        <v>100.81</v>
      </c>
      <c r="G226" s="173">
        <f t="shared" si="26"/>
        <v>22.40222222222222</v>
      </c>
      <c r="H226" s="173">
        <f t="shared" si="27"/>
        <v>125.0044</v>
      </c>
      <c r="I226" s="173">
        <f t="shared" si="28"/>
        <v>27.778755555555556</v>
      </c>
      <c r="J226" s="173"/>
      <c r="K226" s="173"/>
      <c r="L226" s="243" t="s">
        <v>71</v>
      </c>
      <c r="M226" s="245" t="s">
        <v>76</v>
      </c>
      <c r="N226" s="207" t="s">
        <v>559</v>
      </c>
      <c r="O226" s="208" t="s">
        <v>562</v>
      </c>
      <c r="P226" s="208"/>
      <c r="Q226" s="355" t="s">
        <v>77</v>
      </c>
    </row>
    <row r="227" spans="1:17" ht="12.75" customHeight="1">
      <c r="A227" s="83">
        <v>11</v>
      </c>
      <c r="B227" s="130" t="s">
        <v>225</v>
      </c>
      <c r="C227" s="153" t="s">
        <v>9</v>
      </c>
      <c r="D227" s="281">
        <v>4</v>
      </c>
      <c r="E227" s="369" t="s">
        <v>226</v>
      </c>
      <c r="F227" s="173">
        <v>161.29</v>
      </c>
      <c r="G227" s="173">
        <f t="shared" si="26"/>
        <v>35.84222222222222</v>
      </c>
      <c r="H227" s="171">
        <f t="shared" si="27"/>
        <v>199.9996</v>
      </c>
      <c r="I227" s="171">
        <f t="shared" si="28"/>
        <v>44.44435555555555</v>
      </c>
      <c r="J227" s="171"/>
      <c r="K227" s="171"/>
      <c r="L227" s="186" t="s">
        <v>71</v>
      </c>
      <c r="M227" s="13" t="s">
        <v>76</v>
      </c>
      <c r="N227" s="207" t="s">
        <v>559</v>
      </c>
      <c r="O227" s="208" t="s">
        <v>562</v>
      </c>
      <c r="P227" s="208"/>
      <c r="Q227" s="355" t="s">
        <v>77</v>
      </c>
    </row>
    <row r="228" spans="1:17" ht="12.75" customHeight="1">
      <c r="A228" s="87">
        <v>12</v>
      </c>
      <c r="B228" s="130" t="s">
        <v>218</v>
      </c>
      <c r="C228" s="153" t="s">
        <v>9</v>
      </c>
      <c r="D228" s="14">
        <v>2</v>
      </c>
      <c r="E228" s="156" t="s">
        <v>208</v>
      </c>
      <c r="F228" s="171">
        <v>80.64</v>
      </c>
      <c r="G228" s="171">
        <f t="shared" si="26"/>
        <v>17.92</v>
      </c>
      <c r="H228" s="171">
        <f t="shared" si="27"/>
        <v>99.9936</v>
      </c>
      <c r="I228" s="171">
        <f t="shared" si="28"/>
        <v>22.2208</v>
      </c>
      <c r="J228" s="171"/>
      <c r="K228" s="171"/>
      <c r="L228" s="186" t="s">
        <v>71</v>
      </c>
      <c r="M228" s="13" t="s">
        <v>76</v>
      </c>
      <c r="N228" s="207" t="s">
        <v>559</v>
      </c>
      <c r="O228" s="208" t="s">
        <v>562</v>
      </c>
      <c r="P228" s="208"/>
      <c r="Q228" s="355" t="s">
        <v>77</v>
      </c>
    </row>
    <row r="229" spans="1:17" ht="12.75" customHeight="1">
      <c r="A229" s="87">
        <v>13</v>
      </c>
      <c r="B229" s="130" t="s">
        <v>513</v>
      </c>
      <c r="C229" s="153" t="s">
        <v>9</v>
      </c>
      <c r="D229" s="154">
        <v>15</v>
      </c>
      <c r="E229" s="369" t="s">
        <v>514</v>
      </c>
      <c r="F229" s="174">
        <v>161.29</v>
      </c>
      <c r="G229" s="174">
        <f t="shared" si="26"/>
        <v>35.84222222222222</v>
      </c>
      <c r="H229" s="173">
        <f t="shared" si="27"/>
        <v>199.9996</v>
      </c>
      <c r="I229" s="173">
        <f t="shared" si="28"/>
        <v>44.44435555555555</v>
      </c>
      <c r="J229" s="171"/>
      <c r="K229" s="171"/>
      <c r="L229" s="186" t="s">
        <v>71</v>
      </c>
      <c r="M229" s="13" t="s">
        <v>76</v>
      </c>
      <c r="N229" s="207" t="s">
        <v>559</v>
      </c>
      <c r="O229" s="208" t="s">
        <v>562</v>
      </c>
      <c r="P229" s="208"/>
      <c r="Q229" s="355" t="s">
        <v>77</v>
      </c>
    </row>
    <row r="230" spans="1:17" ht="12.75" customHeight="1">
      <c r="A230" s="87">
        <v>14</v>
      </c>
      <c r="B230" s="130" t="s">
        <v>548</v>
      </c>
      <c r="C230" s="153" t="s">
        <v>9</v>
      </c>
      <c r="D230" s="154">
        <v>5</v>
      </c>
      <c r="E230" s="369" t="s">
        <v>549</v>
      </c>
      <c r="F230" s="174">
        <v>100.81</v>
      </c>
      <c r="G230" s="174">
        <f t="shared" si="26"/>
        <v>22.40222222222222</v>
      </c>
      <c r="H230" s="174">
        <f t="shared" si="27"/>
        <v>125.0044</v>
      </c>
      <c r="I230" s="174">
        <f t="shared" si="28"/>
        <v>27.778755555555556</v>
      </c>
      <c r="J230" s="231"/>
      <c r="K230" s="231"/>
      <c r="L230" s="186" t="s">
        <v>71</v>
      </c>
      <c r="M230" s="13" t="s">
        <v>76</v>
      </c>
      <c r="N230" s="207" t="s">
        <v>559</v>
      </c>
      <c r="O230" s="208" t="s">
        <v>562</v>
      </c>
      <c r="P230" s="208"/>
      <c r="Q230" s="355" t="s">
        <v>77</v>
      </c>
    </row>
    <row r="231" spans="1:17" ht="12.75" customHeight="1" thickBot="1">
      <c r="A231" s="88"/>
      <c r="B231" s="370"/>
      <c r="C231" s="54"/>
      <c r="D231" s="55"/>
      <c r="E231" s="371"/>
      <c r="F231" s="9"/>
      <c r="G231" s="56"/>
      <c r="H231" s="319">
        <f>SUM(H217:H230)</f>
        <v>2300.0015999999996</v>
      </c>
      <c r="I231" s="56"/>
      <c r="J231" s="56"/>
      <c r="K231" s="56"/>
      <c r="L231" s="201"/>
      <c r="M231" s="57"/>
      <c r="N231" s="343"/>
      <c r="O231" s="343"/>
      <c r="P231" s="343"/>
      <c r="Q231" s="210"/>
    </row>
    <row r="232" spans="1:17" ht="12.75" customHeight="1" thickBot="1">
      <c r="A232" s="105" t="s">
        <v>45</v>
      </c>
      <c r="B232" s="145"/>
      <c r="C232" s="106"/>
      <c r="D232" s="106"/>
      <c r="E232" s="106"/>
      <c r="F232" s="106"/>
      <c r="G232" s="106"/>
      <c r="H232" s="106"/>
      <c r="I232" s="106"/>
      <c r="J232" s="106"/>
      <c r="K232" s="106"/>
      <c r="L232" s="202"/>
      <c r="M232" s="106"/>
      <c r="N232" s="106"/>
      <c r="O232" s="106"/>
      <c r="P232" s="106"/>
      <c r="Q232" s="222"/>
    </row>
    <row r="233" spans="1:17" ht="12.75" customHeight="1">
      <c r="A233" s="82">
        <v>1</v>
      </c>
      <c r="B233" s="372" t="s">
        <v>144</v>
      </c>
      <c r="C233" s="19" t="s">
        <v>19</v>
      </c>
      <c r="D233" s="21">
        <v>10</v>
      </c>
      <c r="E233" s="166" t="s">
        <v>146</v>
      </c>
      <c r="F233" s="173">
        <v>2419.36</v>
      </c>
      <c r="G233" s="173">
        <f>F233/4.5</f>
        <v>537.6355555555556</v>
      </c>
      <c r="H233" s="171">
        <f>F233*1.24</f>
        <v>3000.0064</v>
      </c>
      <c r="I233" s="171">
        <f>G233*1.24</f>
        <v>666.668088888889</v>
      </c>
      <c r="J233" s="171"/>
      <c r="K233" s="171"/>
      <c r="L233" s="186" t="s">
        <v>71</v>
      </c>
      <c r="M233" s="230" t="s">
        <v>75</v>
      </c>
      <c r="N233" s="207" t="s">
        <v>559</v>
      </c>
      <c r="O233" s="208" t="s">
        <v>562</v>
      </c>
      <c r="P233" s="208"/>
      <c r="Q233" s="355" t="s">
        <v>77</v>
      </c>
    </row>
    <row r="234" spans="1:17" ht="12.75" customHeight="1">
      <c r="A234" s="82">
        <v>2</v>
      </c>
      <c r="B234" s="128" t="s">
        <v>46</v>
      </c>
      <c r="C234" s="27" t="s">
        <v>19</v>
      </c>
      <c r="D234" s="22">
        <v>10</v>
      </c>
      <c r="E234" s="156" t="s">
        <v>145</v>
      </c>
      <c r="F234" s="173">
        <v>5967.74</v>
      </c>
      <c r="G234" s="173">
        <f>F234/4.5</f>
        <v>1326.1644444444444</v>
      </c>
      <c r="H234" s="171">
        <f>F234*1.24</f>
        <v>7399.9976</v>
      </c>
      <c r="I234" s="171">
        <f>G234*1.24</f>
        <v>1644.443911111111</v>
      </c>
      <c r="J234" s="171"/>
      <c r="K234" s="171"/>
      <c r="L234" s="186" t="s">
        <v>71</v>
      </c>
      <c r="M234" s="230" t="s">
        <v>75</v>
      </c>
      <c r="N234" s="207" t="s">
        <v>559</v>
      </c>
      <c r="O234" s="208" t="s">
        <v>562</v>
      </c>
      <c r="P234" s="208"/>
      <c r="Q234" s="355" t="s">
        <v>77</v>
      </c>
    </row>
    <row r="235" spans="1:17" ht="12.75" customHeight="1" thickBot="1">
      <c r="A235" s="86"/>
      <c r="B235" s="366"/>
      <c r="C235" s="59"/>
      <c r="D235" s="60"/>
      <c r="E235" s="58"/>
      <c r="F235" s="51"/>
      <c r="G235" s="51"/>
      <c r="H235" s="318">
        <f>SUM(H233:H234)</f>
        <v>10400.004</v>
      </c>
      <c r="I235" s="51"/>
      <c r="J235" s="51"/>
      <c r="K235" s="51"/>
      <c r="L235" s="197"/>
      <c r="M235" s="61"/>
      <c r="N235" s="49"/>
      <c r="O235" s="49"/>
      <c r="P235" s="49"/>
      <c r="Q235" s="219"/>
    </row>
    <row r="236" spans="1:17" ht="12.75" customHeight="1" thickBot="1">
      <c r="A236" s="93" t="s">
        <v>43</v>
      </c>
      <c r="B236" s="146"/>
      <c r="C236" s="94"/>
      <c r="D236" s="94"/>
      <c r="E236" s="94"/>
      <c r="F236" s="94"/>
      <c r="G236" s="94"/>
      <c r="H236" s="94"/>
      <c r="I236" s="94"/>
      <c r="J236" s="94"/>
      <c r="K236" s="94"/>
      <c r="L236" s="203"/>
      <c r="M236" s="94"/>
      <c r="N236" s="94"/>
      <c r="O236" s="94"/>
      <c r="P236" s="94"/>
      <c r="Q236" s="223"/>
    </row>
    <row r="237" spans="1:17" ht="12.75" customHeight="1">
      <c r="A237" s="85">
        <v>1</v>
      </c>
      <c r="B237" s="373" t="s">
        <v>141</v>
      </c>
      <c r="C237" s="39" t="s">
        <v>10</v>
      </c>
      <c r="D237" s="37">
        <v>1</v>
      </c>
      <c r="E237" s="168" t="s">
        <v>143</v>
      </c>
      <c r="F237" s="300">
        <v>241.93</v>
      </c>
      <c r="G237" s="172">
        <f>F237/4.5</f>
        <v>53.76222222222222</v>
      </c>
      <c r="H237" s="298">
        <f aca="true" t="shared" si="29" ref="H237:I241">F237*1.24</f>
        <v>299.9932</v>
      </c>
      <c r="I237" s="299">
        <f t="shared" si="29"/>
        <v>66.66515555555556</v>
      </c>
      <c r="J237" s="299"/>
      <c r="K237" s="299"/>
      <c r="L237" s="301" t="s">
        <v>71</v>
      </c>
      <c r="M237" s="302" t="s">
        <v>76</v>
      </c>
      <c r="N237" s="207" t="s">
        <v>559</v>
      </c>
      <c r="O237" s="208" t="s">
        <v>562</v>
      </c>
      <c r="P237" s="303"/>
      <c r="Q237" s="374" t="s">
        <v>77</v>
      </c>
    </row>
    <row r="238" spans="1:17" ht="12.75" customHeight="1">
      <c r="A238" s="83">
        <v>2</v>
      </c>
      <c r="B238" s="132" t="s">
        <v>44</v>
      </c>
      <c r="C238" s="47" t="s">
        <v>9</v>
      </c>
      <c r="D238" s="16">
        <v>1</v>
      </c>
      <c r="E238" s="157" t="s">
        <v>142</v>
      </c>
      <c r="F238" s="305">
        <v>403.23</v>
      </c>
      <c r="G238" s="170">
        <f>F238/4.5</f>
        <v>89.60666666666667</v>
      </c>
      <c r="H238" s="242">
        <f t="shared" si="29"/>
        <v>500.0052</v>
      </c>
      <c r="I238" s="173">
        <f t="shared" si="29"/>
        <v>111.11226666666667</v>
      </c>
      <c r="J238" s="173"/>
      <c r="K238" s="173"/>
      <c r="L238" s="243" t="s">
        <v>71</v>
      </c>
      <c r="M238" s="230" t="s">
        <v>75</v>
      </c>
      <c r="N238" s="207" t="s">
        <v>559</v>
      </c>
      <c r="O238" s="208" t="s">
        <v>562</v>
      </c>
      <c r="P238" s="208"/>
      <c r="Q238" s="365" t="s">
        <v>77</v>
      </c>
    </row>
    <row r="239" spans="1:17" ht="12.75" customHeight="1">
      <c r="A239" s="83">
        <v>3</v>
      </c>
      <c r="B239" s="132" t="s">
        <v>515</v>
      </c>
      <c r="C239" s="47" t="s">
        <v>83</v>
      </c>
      <c r="D239" s="16">
        <v>1</v>
      </c>
      <c r="E239" s="304" t="s">
        <v>518</v>
      </c>
      <c r="F239" s="305">
        <v>403.23</v>
      </c>
      <c r="G239" s="170">
        <f>F239/4.5</f>
        <v>89.60666666666667</v>
      </c>
      <c r="H239" s="242">
        <f t="shared" si="29"/>
        <v>500.0052</v>
      </c>
      <c r="I239" s="173">
        <f t="shared" si="29"/>
        <v>111.11226666666667</v>
      </c>
      <c r="J239" s="173"/>
      <c r="K239" s="173"/>
      <c r="L239" s="243" t="s">
        <v>71</v>
      </c>
      <c r="M239" s="240" t="s">
        <v>75</v>
      </c>
      <c r="N239" s="207" t="s">
        <v>559</v>
      </c>
      <c r="O239" s="208" t="s">
        <v>562</v>
      </c>
      <c r="P239" s="208"/>
      <c r="Q239" s="365" t="s">
        <v>77</v>
      </c>
    </row>
    <row r="240" spans="1:17" ht="12.75" customHeight="1">
      <c r="A240" s="83">
        <v>4</v>
      </c>
      <c r="B240" s="132" t="s">
        <v>516</v>
      </c>
      <c r="C240" s="47" t="s">
        <v>83</v>
      </c>
      <c r="D240" s="16">
        <v>3</v>
      </c>
      <c r="E240" s="157" t="s">
        <v>143</v>
      </c>
      <c r="F240" s="176">
        <v>161.29</v>
      </c>
      <c r="G240" s="170">
        <f>F240/4.5</f>
        <v>35.84222222222222</v>
      </c>
      <c r="H240" s="242">
        <f t="shared" si="29"/>
        <v>199.9996</v>
      </c>
      <c r="I240" s="173">
        <f t="shared" si="29"/>
        <v>44.44435555555555</v>
      </c>
      <c r="J240" s="173"/>
      <c r="K240" s="173"/>
      <c r="L240" s="243" t="s">
        <v>71</v>
      </c>
      <c r="M240" s="245" t="s">
        <v>76</v>
      </c>
      <c r="N240" s="207" t="s">
        <v>559</v>
      </c>
      <c r="O240" s="208" t="s">
        <v>562</v>
      </c>
      <c r="P240" s="208"/>
      <c r="Q240" s="365" t="s">
        <v>77</v>
      </c>
    </row>
    <row r="241" spans="1:17" ht="23.25" customHeight="1">
      <c r="A241" s="83">
        <v>5</v>
      </c>
      <c r="B241" s="132" t="s">
        <v>517</v>
      </c>
      <c r="C241" s="38" t="s">
        <v>10</v>
      </c>
      <c r="D241" s="16">
        <v>1</v>
      </c>
      <c r="E241" s="157" t="s">
        <v>519</v>
      </c>
      <c r="F241" s="176">
        <v>161.29</v>
      </c>
      <c r="G241" s="170">
        <f>F241/4.5</f>
        <v>35.84222222222222</v>
      </c>
      <c r="H241" s="242">
        <f t="shared" si="29"/>
        <v>199.9996</v>
      </c>
      <c r="I241" s="173">
        <f t="shared" si="29"/>
        <v>44.44435555555555</v>
      </c>
      <c r="J241" s="173"/>
      <c r="K241" s="173"/>
      <c r="L241" s="243" t="s">
        <v>71</v>
      </c>
      <c r="M241" s="13" t="s">
        <v>76</v>
      </c>
      <c r="N241" s="207" t="s">
        <v>559</v>
      </c>
      <c r="O241" s="208" t="s">
        <v>562</v>
      </c>
      <c r="P241" s="208"/>
      <c r="Q241" s="365" t="s">
        <v>77</v>
      </c>
    </row>
    <row r="242" spans="1:17" ht="12.75" customHeight="1" thickBot="1">
      <c r="A242" s="86"/>
      <c r="B242" s="362"/>
      <c r="C242" s="40"/>
      <c r="D242" s="41"/>
      <c r="E242" s="363"/>
      <c r="F242" s="42"/>
      <c r="G242" s="41"/>
      <c r="H242" s="314">
        <f>SUM(H237:H241)</f>
        <v>1700.0028000000002</v>
      </c>
      <c r="I242" s="41"/>
      <c r="J242" s="41"/>
      <c r="K242" s="41"/>
      <c r="L242" s="193"/>
      <c r="M242" s="43"/>
      <c r="N242" s="363"/>
      <c r="O242" s="363"/>
      <c r="P242" s="363"/>
      <c r="Q242" s="212"/>
    </row>
    <row r="243" spans="1:17" ht="12.75" customHeight="1" thickBot="1">
      <c r="A243" s="95" t="s">
        <v>73</v>
      </c>
      <c r="B243" s="147"/>
      <c r="C243" s="96"/>
      <c r="D243" s="96"/>
      <c r="E243" s="96"/>
      <c r="F243" s="96"/>
      <c r="G243" s="96"/>
      <c r="H243" s="96"/>
      <c r="I243" s="96"/>
      <c r="J243" s="96"/>
      <c r="K243" s="96"/>
      <c r="L243" s="204"/>
      <c r="M243" s="96"/>
      <c r="N243" s="96"/>
      <c r="O243" s="96"/>
      <c r="P243" s="96"/>
      <c r="Q243" s="224"/>
    </row>
    <row r="244" spans="1:17" ht="12.75" customHeight="1">
      <c r="A244" s="82">
        <v>1</v>
      </c>
      <c r="B244" s="128" t="s">
        <v>24</v>
      </c>
      <c r="C244" s="25" t="s">
        <v>19</v>
      </c>
      <c r="D244" s="170">
        <v>10</v>
      </c>
      <c r="E244" s="167" t="s">
        <v>140</v>
      </c>
      <c r="F244" s="12"/>
      <c r="G244" s="16">
        <f>F244/4.5</f>
        <v>0</v>
      </c>
      <c r="H244" s="235">
        <f>F244*1.24</f>
        <v>0</v>
      </c>
      <c r="I244" s="171">
        <f>G244*1.24</f>
        <v>0</v>
      </c>
      <c r="J244" s="171"/>
      <c r="K244" s="171"/>
      <c r="L244" s="186" t="s">
        <v>71</v>
      </c>
      <c r="M244" s="230" t="s">
        <v>75</v>
      </c>
      <c r="N244" s="207" t="s">
        <v>559</v>
      </c>
      <c r="O244" s="208" t="s">
        <v>562</v>
      </c>
      <c r="P244" s="208"/>
      <c r="Q244" s="355" t="s">
        <v>77</v>
      </c>
    </row>
    <row r="245" spans="1:17" ht="12.75" customHeight="1" thickBot="1">
      <c r="A245" s="87"/>
      <c r="B245" s="137"/>
      <c r="C245" s="62"/>
      <c r="D245" s="33"/>
      <c r="E245" s="18"/>
      <c r="F245" s="45"/>
      <c r="G245" s="45"/>
      <c r="H245" s="45"/>
      <c r="I245" s="45"/>
      <c r="J245" s="45"/>
      <c r="K245" s="45"/>
      <c r="L245" s="199"/>
      <c r="M245" s="63"/>
      <c r="N245" s="29"/>
      <c r="O245" s="29"/>
      <c r="P245" s="29"/>
      <c r="Q245" s="217"/>
    </row>
    <row r="246" spans="1:17" ht="12.75" customHeight="1" thickBot="1">
      <c r="A246" s="97" t="s">
        <v>74</v>
      </c>
      <c r="B246" s="148"/>
      <c r="C246" s="98"/>
      <c r="D246" s="98"/>
      <c r="E246" s="98"/>
      <c r="F246" s="98"/>
      <c r="G246" s="98"/>
      <c r="H246" s="98"/>
      <c r="I246" s="98"/>
      <c r="J246" s="98"/>
      <c r="K246" s="98"/>
      <c r="L246" s="205"/>
      <c r="M246" s="98"/>
      <c r="N246" s="98"/>
      <c r="O246" s="98"/>
      <c r="P246" s="98"/>
      <c r="Q246" s="225"/>
    </row>
    <row r="247" spans="1:17" ht="12.75" customHeight="1">
      <c r="A247" s="85">
        <v>1</v>
      </c>
      <c r="B247" s="149" t="s">
        <v>7</v>
      </c>
      <c r="C247" s="39" t="s">
        <v>5</v>
      </c>
      <c r="D247" s="37">
        <v>500</v>
      </c>
      <c r="E247" s="168" t="s">
        <v>131</v>
      </c>
      <c r="F247" s="300">
        <v>806.45</v>
      </c>
      <c r="G247" s="172">
        <f>F247/4.5</f>
        <v>179.2111111111111</v>
      </c>
      <c r="H247" s="298">
        <f>F247*1.24</f>
        <v>999.998</v>
      </c>
      <c r="I247" s="299">
        <f>G247*1.24</f>
        <v>222.22177777777776</v>
      </c>
      <c r="J247" s="299"/>
      <c r="K247" s="299"/>
      <c r="L247" s="301" t="s">
        <v>71</v>
      </c>
      <c r="M247" s="302" t="s">
        <v>76</v>
      </c>
      <c r="N247" s="207" t="s">
        <v>559</v>
      </c>
      <c r="O247" s="208" t="s">
        <v>562</v>
      </c>
      <c r="P247" s="303"/>
      <c r="Q247" s="374" t="s">
        <v>77</v>
      </c>
    </row>
    <row r="248" spans="1:17" ht="12.75" customHeight="1">
      <c r="A248" s="82">
        <v>2</v>
      </c>
      <c r="B248" s="266" t="s">
        <v>3</v>
      </c>
      <c r="C248" s="26" t="s">
        <v>9</v>
      </c>
      <c r="D248" s="17">
        <v>1</v>
      </c>
      <c r="E248" s="157" t="s">
        <v>130</v>
      </c>
      <c r="F248" s="176">
        <v>1693.55</v>
      </c>
      <c r="G248" s="170">
        <f>F248/4.5</f>
        <v>376.34444444444443</v>
      </c>
      <c r="H248" s="242">
        <f>F248*1.24</f>
        <v>2100.002</v>
      </c>
      <c r="I248" s="173">
        <f>G248*1.24</f>
        <v>466.66711111111107</v>
      </c>
      <c r="J248" s="171"/>
      <c r="K248" s="171"/>
      <c r="L248" s="186" t="s">
        <v>71</v>
      </c>
      <c r="M248" s="230" t="s">
        <v>75</v>
      </c>
      <c r="N248" s="207" t="s">
        <v>559</v>
      </c>
      <c r="O248" s="208" t="s">
        <v>562</v>
      </c>
      <c r="P248" s="208"/>
      <c r="Q248" s="355" t="s">
        <v>77</v>
      </c>
    </row>
    <row r="249" spans="1:17" ht="12.75" customHeight="1" thickBot="1">
      <c r="A249" s="86"/>
      <c r="B249" s="362"/>
      <c r="C249" s="40"/>
      <c r="D249" s="41"/>
      <c r="E249" s="363"/>
      <c r="F249" s="42"/>
      <c r="G249" s="41"/>
      <c r="H249" s="314">
        <f>SUM(H247:H248)</f>
        <v>3100</v>
      </c>
      <c r="I249" s="41"/>
      <c r="J249" s="41"/>
      <c r="K249" s="41"/>
      <c r="L249" s="193"/>
      <c r="M249" s="43"/>
      <c r="N249" s="363"/>
      <c r="O249" s="363"/>
      <c r="P249" s="363"/>
      <c r="Q249" s="210"/>
    </row>
    <row r="250" spans="1:17" ht="12.75" customHeight="1" thickBot="1">
      <c r="A250" s="103" t="s">
        <v>137</v>
      </c>
      <c r="B250" s="144"/>
      <c r="C250" s="104"/>
      <c r="D250" s="104"/>
      <c r="E250" s="104"/>
      <c r="F250" s="104"/>
      <c r="G250" s="104"/>
      <c r="H250" s="104"/>
      <c r="I250" s="104"/>
      <c r="J250" s="104"/>
      <c r="K250" s="104"/>
      <c r="L250" s="200"/>
      <c r="M250" s="104"/>
      <c r="N250" s="104"/>
      <c r="O250" s="104"/>
      <c r="P250" s="104"/>
      <c r="Q250" s="221"/>
    </row>
    <row r="251" spans="1:17" ht="12.75" customHeight="1" thickBot="1">
      <c r="A251" s="279">
        <v>1</v>
      </c>
      <c r="B251" s="375" t="s">
        <v>237</v>
      </c>
      <c r="C251" s="270" t="s">
        <v>9</v>
      </c>
      <c r="D251" s="271">
        <v>1</v>
      </c>
      <c r="E251" s="376" t="s">
        <v>138</v>
      </c>
      <c r="F251" s="272">
        <v>0</v>
      </c>
      <c r="G251" s="273">
        <f>F251/4.5</f>
        <v>0</v>
      </c>
      <c r="H251" s="274">
        <f>F251*1.24</f>
        <v>0</v>
      </c>
      <c r="I251" s="275">
        <f>G251*1.24</f>
        <v>0</v>
      </c>
      <c r="J251" s="275"/>
      <c r="K251" s="275"/>
      <c r="L251" s="276" t="s">
        <v>71</v>
      </c>
      <c r="M251" s="277" t="s">
        <v>75</v>
      </c>
      <c r="N251" s="207" t="s">
        <v>559</v>
      </c>
      <c r="O251" s="208" t="s">
        <v>562</v>
      </c>
      <c r="P251" s="278"/>
      <c r="Q251" s="377" t="s">
        <v>77</v>
      </c>
    </row>
    <row r="252" spans="1:17" ht="12.75" customHeight="1" thickBot="1">
      <c r="A252" s="86"/>
      <c r="B252" s="378"/>
      <c r="C252" s="258"/>
      <c r="D252" s="259"/>
      <c r="E252" s="379"/>
      <c r="F252" s="260"/>
      <c r="G252" s="259"/>
      <c r="H252" s="261"/>
      <c r="I252" s="259"/>
      <c r="J252" s="259"/>
      <c r="K252" s="259"/>
      <c r="L252" s="262"/>
      <c r="M252" s="263"/>
      <c r="N252" s="379"/>
      <c r="O252" s="379"/>
      <c r="P252" s="379"/>
      <c r="Q252" s="264"/>
    </row>
    <row r="253" spans="1:17" s="229" customFormat="1" ht="12.75" customHeight="1" thickBot="1">
      <c r="A253" s="103" t="s">
        <v>245</v>
      </c>
      <c r="B253" s="144"/>
      <c r="C253" s="104"/>
      <c r="D253" s="104"/>
      <c r="E253" s="104"/>
      <c r="F253" s="104"/>
      <c r="G253" s="104"/>
      <c r="H253" s="104"/>
      <c r="I253" s="104"/>
      <c r="J253" s="104"/>
      <c r="K253" s="104"/>
      <c r="L253" s="200"/>
      <c r="M253" s="104"/>
      <c r="N253" s="104"/>
      <c r="O253" s="104"/>
      <c r="P253" s="104"/>
      <c r="Q253" s="221"/>
    </row>
    <row r="254" spans="1:17" ht="12.75" customHeight="1">
      <c r="A254" s="89">
        <v>1</v>
      </c>
      <c r="B254" s="373" t="s">
        <v>4</v>
      </c>
      <c r="C254" s="64" t="s">
        <v>9</v>
      </c>
      <c r="D254" s="65">
        <v>5</v>
      </c>
      <c r="E254" s="169" t="s">
        <v>132</v>
      </c>
      <c r="F254" s="176">
        <v>2419.36</v>
      </c>
      <c r="G254" s="170">
        <f>F254/4.5</f>
        <v>537.6355555555556</v>
      </c>
      <c r="H254" s="242">
        <f>F254*1.24</f>
        <v>3000.0064</v>
      </c>
      <c r="I254" s="173">
        <f>G254*1.24</f>
        <v>666.668088888889</v>
      </c>
      <c r="J254" s="171"/>
      <c r="K254" s="171"/>
      <c r="L254" s="186" t="s">
        <v>71</v>
      </c>
      <c r="M254" s="230" t="s">
        <v>75</v>
      </c>
      <c r="N254" s="207" t="s">
        <v>559</v>
      </c>
      <c r="O254" s="208" t="s">
        <v>562</v>
      </c>
      <c r="P254" s="208"/>
      <c r="Q254" s="355" t="s">
        <v>77</v>
      </c>
    </row>
    <row r="255" spans="1:17" ht="12.75" customHeight="1">
      <c r="A255" s="83">
        <v>2</v>
      </c>
      <c r="B255" s="132" t="s">
        <v>534</v>
      </c>
      <c r="C255" s="19" t="s">
        <v>9</v>
      </c>
      <c r="D255" s="21">
        <v>5</v>
      </c>
      <c r="E255" s="162" t="s">
        <v>133</v>
      </c>
      <c r="F255" s="176">
        <v>1685.48</v>
      </c>
      <c r="G255" s="170">
        <f>F255/4.5</f>
        <v>374.55111111111114</v>
      </c>
      <c r="H255" s="242">
        <f>F255*1.24</f>
        <v>2089.9952</v>
      </c>
      <c r="I255" s="173">
        <f>G255*1.24</f>
        <v>464.4433777777778</v>
      </c>
      <c r="J255" s="171"/>
      <c r="K255" s="171"/>
      <c r="L255" s="186" t="s">
        <v>71</v>
      </c>
      <c r="M255" s="230" t="s">
        <v>75</v>
      </c>
      <c r="N255" s="207" t="s">
        <v>559</v>
      </c>
      <c r="O255" s="208" t="s">
        <v>562</v>
      </c>
      <c r="P255" s="208"/>
      <c r="Q255" s="355" t="s">
        <v>77</v>
      </c>
    </row>
    <row r="256" spans="1:17" ht="12.75" customHeight="1" thickBot="1">
      <c r="A256" s="87"/>
      <c r="B256" s="380"/>
      <c r="C256" s="236"/>
      <c r="D256" s="237"/>
      <c r="E256" s="238"/>
      <c r="F256" s="231"/>
      <c r="G256" s="174"/>
      <c r="H256" s="313">
        <f>SUM(H254:H255)</f>
        <v>5090.0016</v>
      </c>
      <c r="I256" s="231"/>
      <c r="J256" s="231"/>
      <c r="K256" s="231"/>
      <c r="L256" s="239"/>
      <c r="M256" s="240"/>
      <c r="N256" s="232"/>
      <c r="O256" s="241"/>
      <c r="P256" s="241"/>
      <c r="Q256" s="381"/>
    </row>
    <row r="257" spans="1:256" s="251" customFormat="1" ht="12.75" customHeight="1" thickBot="1">
      <c r="A257" s="627" t="s">
        <v>246</v>
      </c>
      <c r="B257" s="628"/>
      <c r="C257" s="628"/>
      <c r="D257" s="628"/>
      <c r="E257" s="628"/>
      <c r="F257" s="628"/>
      <c r="G257" s="628"/>
      <c r="H257" s="628"/>
      <c r="I257" s="628"/>
      <c r="J257" s="628"/>
      <c r="K257" s="628"/>
      <c r="L257" s="628"/>
      <c r="M257" s="628"/>
      <c r="N257" s="628"/>
      <c r="O257" s="628"/>
      <c r="P257" s="628"/>
      <c r="Q257" s="629"/>
      <c r="R257" s="252"/>
      <c r="S257" s="252"/>
      <c r="T257" s="252"/>
      <c r="U257" s="252"/>
      <c r="V257" s="252"/>
      <c r="W257" s="252"/>
      <c r="X257" s="252"/>
      <c r="Y257" s="252"/>
      <c r="Z257" s="252"/>
      <c r="AA257" s="252"/>
      <c r="AB257" s="252"/>
      <c r="AC257" s="252"/>
      <c r="AD257" s="252"/>
      <c r="AE257" s="252"/>
      <c r="AF257" s="252"/>
      <c r="AG257" s="252"/>
      <c r="AH257" s="252"/>
      <c r="AI257" s="252"/>
      <c r="AJ257" s="252"/>
      <c r="AK257" s="252"/>
      <c r="AL257" s="252"/>
      <c r="AM257" s="252"/>
      <c r="AN257" s="252"/>
      <c r="AO257" s="252"/>
      <c r="AP257" s="252"/>
      <c r="AQ257" s="252"/>
      <c r="AR257" s="252"/>
      <c r="AS257" s="252"/>
      <c r="AT257" s="252"/>
      <c r="AU257" s="252"/>
      <c r="AV257" s="252"/>
      <c r="AW257" s="252"/>
      <c r="AX257" s="252"/>
      <c r="AY257" s="252"/>
      <c r="AZ257" s="252"/>
      <c r="BA257" s="252"/>
      <c r="BB257" s="252"/>
      <c r="BC257" s="252"/>
      <c r="BD257" s="252"/>
      <c r="BE257" s="252"/>
      <c r="BF257" s="252"/>
      <c r="BG257" s="252"/>
      <c r="BH257" s="252"/>
      <c r="BI257" s="252"/>
      <c r="BJ257" s="252"/>
      <c r="BK257" s="252"/>
      <c r="BL257" s="252"/>
      <c r="BM257" s="252"/>
      <c r="BN257" s="252"/>
      <c r="BO257" s="252"/>
      <c r="BP257" s="252"/>
      <c r="BQ257" s="252"/>
      <c r="BR257" s="252"/>
      <c r="BS257" s="252"/>
      <c r="BT257" s="252"/>
      <c r="BU257" s="252"/>
      <c r="BV257" s="252"/>
      <c r="BW257" s="252"/>
      <c r="BX257" s="252"/>
      <c r="BY257" s="252"/>
      <c r="BZ257" s="252"/>
      <c r="CA257" s="252"/>
      <c r="CB257" s="252"/>
      <c r="CC257" s="252"/>
      <c r="CD257" s="252"/>
      <c r="CE257" s="252"/>
      <c r="CF257" s="252"/>
      <c r="CG257" s="252"/>
      <c r="CH257" s="252"/>
      <c r="CI257" s="252"/>
      <c r="CJ257" s="252"/>
      <c r="CK257" s="252"/>
      <c r="CL257" s="252"/>
      <c r="CM257" s="252"/>
      <c r="CN257" s="252"/>
      <c r="CO257" s="252"/>
      <c r="CP257" s="252"/>
      <c r="CQ257" s="252"/>
      <c r="CR257" s="252"/>
      <c r="CS257" s="252"/>
      <c r="CT257" s="252"/>
      <c r="CU257" s="252"/>
      <c r="CV257" s="252"/>
      <c r="CW257" s="252"/>
      <c r="CX257" s="252"/>
      <c r="CY257" s="252"/>
      <c r="CZ257" s="252"/>
      <c r="DA257" s="252"/>
      <c r="DB257" s="252"/>
      <c r="DC257" s="252"/>
      <c r="DD257" s="252"/>
      <c r="DE257" s="252"/>
      <c r="DF257" s="252"/>
      <c r="DG257" s="252"/>
      <c r="DH257" s="252"/>
      <c r="DI257" s="252"/>
      <c r="DJ257" s="252"/>
      <c r="DK257" s="252"/>
      <c r="DL257" s="252"/>
      <c r="DM257" s="252"/>
      <c r="DN257" s="252"/>
      <c r="DO257" s="252"/>
      <c r="DP257" s="252"/>
      <c r="DQ257" s="252"/>
      <c r="DR257" s="252"/>
      <c r="DS257" s="252"/>
      <c r="DT257" s="252"/>
      <c r="DU257" s="252"/>
      <c r="DV257" s="252"/>
      <c r="DW257" s="252"/>
      <c r="DX257" s="252"/>
      <c r="DY257" s="252"/>
      <c r="DZ257" s="252"/>
      <c r="EA257" s="252"/>
      <c r="EB257" s="252"/>
      <c r="EC257" s="252"/>
      <c r="ED257" s="252"/>
      <c r="EE257" s="252"/>
      <c r="EF257" s="252"/>
      <c r="EG257" s="252"/>
      <c r="EH257" s="252"/>
      <c r="EI257" s="252"/>
      <c r="EJ257" s="252"/>
      <c r="EK257" s="252"/>
      <c r="EL257" s="252"/>
      <c r="EM257" s="252"/>
      <c r="EN257" s="252"/>
      <c r="EO257" s="252"/>
      <c r="EP257" s="252"/>
      <c r="EQ257" s="252"/>
      <c r="ER257" s="252"/>
      <c r="ES257" s="252"/>
      <c r="ET257" s="252"/>
      <c r="EU257" s="252"/>
      <c r="EV257" s="252"/>
      <c r="EW257" s="252"/>
      <c r="EX257" s="252"/>
      <c r="EY257" s="252"/>
      <c r="EZ257" s="252"/>
      <c r="FA257" s="252"/>
      <c r="FB257" s="252"/>
      <c r="FC257" s="252"/>
      <c r="FD257" s="252"/>
      <c r="FE257" s="252"/>
      <c r="FF257" s="252"/>
      <c r="FG257" s="252"/>
      <c r="FH257" s="252"/>
      <c r="FI257" s="252"/>
      <c r="FJ257" s="252"/>
      <c r="FK257" s="252"/>
      <c r="FL257" s="252"/>
      <c r="FM257" s="252"/>
      <c r="FN257" s="252"/>
      <c r="FO257" s="252"/>
      <c r="FP257" s="252"/>
      <c r="FQ257" s="252"/>
      <c r="FR257" s="252"/>
      <c r="FS257" s="252"/>
      <c r="FT257" s="252"/>
      <c r="FU257" s="252"/>
      <c r="FV257" s="252"/>
      <c r="FW257" s="252"/>
      <c r="FX257" s="252"/>
      <c r="FY257" s="252"/>
      <c r="FZ257" s="252"/>
      <c r="GA257" s="252"/>
      <c r="GB257" s="252"/>
      <c r="GC257" s="252"/>
      <c r="GD257" s="252"/>
      <c r="GE257" s="252"/>
      <c r="GF257" s="252"/>
      <c r="GG257" s="252"/>
      <c r="GH257" s="252"/>
      <c r="GI257" s="252"/>
      <c r="GJ257" s="252"/>
      <c r="GK257" s="252"/>
      <c r="GL257" s="252"/>
      <c r="GM257" s="252"/>
      <c r="GN257" s="252"/>
      <c r="GO257" s="252"/>
      <c r="GP257" s="252"/>
      <c r="GQ257" s="252"/>
      <c r="GR257" s="252"/>
      <c r="GS257" s="252"/>
      <c r="GT257" s="252"/>
      <c r="GU257" s="252"/>
      <c r="GV257" s="252"/>
      <c r="GW257" s="252"/>
      <c r="GX257" s="252"/>
      <c r="GY257" s="252"/>
      <c r="GZ257" s="252"/>
      <c r="HA257" s="252"/>
      <c r="HB257" s="252"/>
      <c r="HC257" s="252"/>
      <c r="HD257" s="252"/>
      <c r="HE257" s="252"/>
      <c r="HF257" s="252"/>
      <c r="HG257" s="252"/>
      <c r="HH257" s="252"/>
      <c r="HI257" s="252"/>
      <c r="HJ257" s="252"/>
      <c r="HK257" s="252"/>
      <c r="HL257" s="252"/>
      <c r="HM257" s="252"/>
      <c r="HN257" s="252"/>
      <c r="HO257" s="252"/>
      <c r="HP257" s="252"/>
      <c r="HQ257" s="252"/>
      <c r="HR257" s="252"/>
      <c r="HS257" s="252"/>
      <c r="HT257" s="252"/>
      <c r="HU257" s="252"/>
      <c r="HV257" s="252"/>
      <c r="HW257" s="252"/>
      <c r="HX257" s="252"/>
      <c r="HY257" s="252"/>
      <c r="HZ257" s="252"/>
      <c r="IA257" s="252"/>
      <c r="IB257" s="252"/>
      <c r="IC257" s="252"/>
      <c r="ID257" s="252"/>
      <c r="IE257" s="252"/>
      <c r="IF257" s="252"/>
      <c r="IG257" s="252"/>
      <c r="IH257" s="252"/>
      <c r="II257" s="252"/>
      <c r="IJ257" s="252"/>
      <c r="IK257" s="252"/>
      <c r="IL257" s="252"/>
      <c r="IM257" s="252"/>
      <c r="IN257" s="252"/>
      <c r="IO257" s="252"/>
      <c r="IP257" s="252"/>
      <c r="IQ257" s="252"/>
      <c r="IR257" s="252"/>
      <c r="IS257" s="252"/>
      <c r="IT257" s="252"/>
      <c r="IU257" s="252"/>
      <c r="IV257" s="252"/>
    </row>
    <row r="258" spans="1:17" ht="15.75" customHeight="1">
      <c r="A258" s="85">
        <v>1</v>
      </c>
      <c r="B258" s="335" t="s">
        <v>542</v>
      </c>
      <c r="C258" s="331" t="s">
        <v>83</v>
      </c>
      <c r="D258" s="25">
        <v>1</v>
      </c>
      <c r="E258" s="331" t="s">
        <v>139</v>
      </c>
      <c r="F258" s="332">
        <v>161370.97</v>
      </c>
      <c r="G258" s="338">
        <f>F258/4.5</f>
        <v>35860.21555555556</v>
      </c>
      <c r="H258" s="338">
        <f aca="true" t="shared" si="30" ref="H258:I261">F258*1.24</f>
        <v>200100.0028</v>
      </c>
      <c r="I258" s="171">
        <f t="shared" si="30"/>
        <v>44466.66728888889</v>
      </c>
      <c r="J258" s="171"/>
      <c r="K258" s="171"/>
      <c r="L258" s="186" t="s">
        <v>71</v>
      </c>
      <c r="M258" s="269" t="s">
        <v>75</v>
      </c>
      <c r="N258" s="207" t="s">
        <v>559</v>
      </c>
      <c r="O258" s="208" t="s">
        <v>562</v>
      </c>
      <c r="P258" s="334"/>
      <c r="Q258" s="374" t="s">
        <v>77</v>
      </c>
    </row>
    <row r="259" spans="1:17" ht="15.75" customHeight="1">
      <c r="A259" s="83">
        <v>2</v>
      </c>
      <c r="B259" s="336" t="s">
        <v>543</v>
      </c>
      <c r="C259" s="331" t="s">
        <v>83</v>
      </c>
      <c r="D259" s="25">
        <v>1</v>
      </c>
      <c r="E259" s="331" t="s">
        <v>139</v>
      </c>
      <c r="F259" s="332">
        <v>26612.9</v>
      </c>
      <c r="G259" s="338">
        <f>F259/4.5</f>
        <v>5913.977777777778</v>
      </c>
      <c r="H259" s="338">
        <f t="shared" si="30"/>
        <v>32999.996</v>
      </c>
      <c r="I259" s="171">
        <f t="shared" si="30"/>
        <v>7333.332444444445</v>
      </c>
      <c r="J259" s="171"/>
      <c r="K259" s="171"/>
      <c r="L259" s="186" t="s">
        <v>71</v>
      </c>
      <c r="M259" s="269" t="s">
        <v>75</v>
      </c>
      <c r="N259" s="207" t="s">
        <v>559</v>
      </c>
      <c r="O259" s="208" t="s">
        <v>562</v>
      </c>
      <c r="P259" s="334"/>
      <c r="Q259" s="381" t="s">
        <v>77</v>
      </c>
    </row>
    <row r="260" spans="1:17" ht="15.75" customHeight="1">
      <c r="A260" s="83">
        <v>3</v>
      </c>
      <c r="B260" s="336" t="s">
        <v>544</v>
      </c>
      <c r="C260" s="331" t="s">
        <v>83</v>
      </c>
      <c r="D260" s="25">
        <v>1</v>
      </c>
      <c r="E260" s="331" t="s">
        <v>139</v>
      </c>
      <c r="F260" s="332">
        <v>9677.42</v>
      </c>
      <c r="G260" s="338">
        <f>F260/4.5</f>
        <v>2150.5377777777776</v>
      </c>
      <c r="H260" s="338">
        <f t="shared" si="30"/>
        <v>12000.0008</v>
      </c>
      <c r="I260" s="171">
        <f t="shared" si="30"/>
        <v>2666.666844444444</v>
      </c>
      <c r="J260" s="171"/>
      <c r="K260" s="171"/>
      <c r="L260" s="186" t="s">
        <v>71</v>
      </c>
      <c r="M260" s="269" t="s">
        <v>75</v>
      </c>
      <c r="N260" s="207" t="s">
        <v>559</v>
      </c>
      <c r="O260" s="208" t="s">
        <v>562</v>
      </c>
      <c r="P260" s="334"/>
      <c r="Q260" s="365" t="s">
        <v>77</v>
      </c>
    </row>
    <row r="261" spans="1:17" ht="22.5" customHeight="1">
      <c r="A261" s="83">
        <v>4</v>
      </c>
      <c r="B261" s="337" t="s">
        <v>547</v>
      </c>
      <c r="C261" s="331" t="s">
        <v>83</v>
      </c>
      <c r="D261" s="25">
        <v>1</v>
      </c>
      <c r="E261" s="331" t="s">
        <v>139</v>
      </c>
      <c r="F261" s="332">
        <v>76612.9</v>
      </c>
      <c r="G261" s="338">
        <f>F261/4.5</f>
        <v>17025.088888888888</v>
      </c>
      <c r="H261" s="338">
        <f t="shared" si="30"/>
        <v>94999.996</v>
      </c>
      <c r="I261" s="171">
        <f t="shared" si="30"/>
        <v>21111.11022222222</v>
      </c>
      <c r="J261" s="171"/>
      <c r="K261" s="171"/>
      <c r="L261" s="186" t="s">
        <v>71</v>
      </c>
      <c r="M261" s="269" t="s">
        <v>75</v>
      </c>
      <c r="N261" s="207" t="s">
        <v>559</v>
      </c>
      <c r="O261" s="208" t="s">
        <v>562</v>
      </c>
      <c r="P261" s="334"/>
      <c r="Q261" s="355" t="s">
        <v>77</v>
      </c>
    </row>
    <row r="262" spans="1:17" ht="14.25" customHeight="1">
      <c r="A262" s="307"/>
      <c r="B262" s="348"/>
      <c r="C262" s="349"/>
      <c r="D262" s="25"/>
      <c r="E262" s="350"/>
      <c r="F262" s="350"/>
      <c r="G262" s="242"/>
      <c r="H262" s="315">
        <f>SUM(H258:H261)</f>
        <v>340099.9956</v>
      </c>
      <c r="I262" s="173"/>
      <c r="J262" s="173"/>
      <c r="K262" s="173"/>
      <c r="L262" s="243"/>
      <c r="M262" s="230"/>
      <c r="N262" s="244"/>
      <c r="O262" s="208"/>
      <c r="P262" s="208"/>
      <c r="Q262" s="365"/>
    </row>
    <row r="263" spans="1:17" ht="15.75" customHeight="1">
      <c r="A263" s="632" t="s">
        <v>536</v>
      </c>
      <c r="B263" s="633"/>
      <c r="C263" s="633"/>
      <c r="D263" s="633"/>
      <c r="E263" s="633"/>
      <c r="F263" s="633"/>
      <c r="G263" s="633"/>
      <c r="H263" s="633"/>
      <c r="I263" s="633"/>
      <c r="J263" s="633"/>
      <c r="K263" s="633"/>
      <c r="L263" s="633"/>
      <c r="M263" s="633"/>
      <c r="N263" s="633"/>
      <c r="O263" s="633"/>
      <c r="P263" s="633"/>
      <c r="Q263" s="634"/>
    </row>
    <row r="264" spans="1:17" ht="12.75" customHeight="1">
      <c r="A264" s="83">
        <v>1</v>
      </c>
      <c r="B264" s="268" t="s">
        <v>40</v>
      </c>
      <c r="C264" s="20" t="s">
        <v>9</v>
      </c>
      <c r="D264" s="20">
        <v>2</v>
      </c>
      <c r="E264" s="162" t="s">
        <v>134</v>
      </c>
      <c r="F264" s="16">
        <v>322.58</v>
      </c>
      <c r="G264" s="16">
        <f aca="true" t="shared" si="31" ref="G264:G269">F264/4.5</f>
        <v>71.68444444444444</v>
      </c>
      <c r="H264" s="173">
        <f aca="true" t="shared" si="32" ref="H264:I269">F264*1.24</f>
        <v>399.9992</v>
      </c>
      <c r="I264" s="173">
        <f t="shared" si="32"/>
        <v>88.8887111111111</v>
      </c>
      <c r="J264" s="173"/>
      <c r="K264" s="173"/>
      <c r="L264" s="243" t="s">
        <v>71</v>
      </c>
      <c r="M264" s="230" t="s">
        <v>75</v>
      </c>
      <c r="N264" s="207" t="s">
        <v>559</v>
      </c>
      <c r="O264" s="208" t="s">
        <v>562</v>
      </c>
      <c r="P264" s="208"/>
      <c r="Q264" s="365" t="s">
        <v>77</v>
      </c>
    </row>
    <row r="265" spans="1:17" ht="12" customHeight="1">
      <c r="A265" s="83">
        <v>2</v>
      </c>
      <c r="B265" s="347" t="s">
        <v>539</v>
      </c>
      <c r="C265" s="345" t="s">
        <v>83</v>
      </c>
      <c r="D265" s="20">
        <v>5</v>
      </c>
      <c r="E265" s="162" t="s">
        <v>135</v>
      </c>
      <c r="F265" s="16">
        <v>806.45</v>
      </c>
      <c r="G265" s="16">
        <f t="shared" si="31"/>
        <v>179.2111111111111</v>
      </c>
      <c r="H265" s="173">
        <f t="shared" si="32"/>
        <v>999.998</v>
      </c>
      <c r="I265" s="173">
        <f t="shared" si="32"/>
        <v>222.22177777777776</v>
      </c>
      <c r="J265" s="173"/>
      <c r="K265" s="173"/>
      <c r="L265" s="243" t="s">
        <v>71</v>
      </c>
      <c r="M265" s="245" t="s">
        <v>76</v>
      </c>
      <c r="N265" s="207" t="s">
        <v>559</v>
      </c>
      <c r="O265" s="208" t="s">
        <v>562</v>
      </c>
      <c r="P265" s="208"/>
      <c r="Q265" s="365" t="s">
        <v>77</v>
      </c>
    </row>
    <row r="266" spans="1:17" ht="12.75" customHeight="1">
      <c r="A266" s="83">
        <v>3</v>
      </c>
      <c r="B266" s="347" t="s">
        <v>540</v>
      </c>
      <c r="C266" s="345" t="s">
        <v>83</v>
      </c>
      <c r="D266" s="25">
        <v>1</v>
      </c>
      <c r="E266" s="162" t="s">
        <v>526</v>
      </c>
      <c r="F266" s="16">
        <v>201.61</v>
      </c>
      <c r="G266" s="16">
        <f t="shared" si="31"/>
        <v>44.80222222222223</v>
      </c>
      <c r="H266" s="173">
        <f t="shared" si="32"/>
        <v>249.99640000000002</v>
      </c>
      <c r="I266" s="173">
        <f t="shared" si="32"/>
        <v>55.55475555555556</v>
      </c>
      <c r="J266" s="173"/>
      <c r="K266" s="173"/>
      <c r="L266" s="243" t="s">
        <v>71</v>
      </c>
      <c r="M266" s="230" t="s">
        <v>75</v>
      </c>
      <c r="N266" s="207" t="s">
        <v>559</v>
      </c>
      <c r="O266" s="208" t="s">
        <v>562</v>
      </c>
      <c r="P266" s="208"/>
      <c r="Q266" s="365" t="s">
        <v>77</v>
      </c>
    </row>
    <row r="267" spans="1:17" ht="13.5" customHeight="1">
      <c r="A267" s="83">
        <v>4</v>
      </c>
      <c r="B267" s="330" t="s">
        <v>240</v>
      </c>
      <c r="C267" s="20" t="s">
        <v>9</v>
      </c>
      <c r="D267" s="255">
        <v>5</v>
      </c>
      <c r="E267" s="282" t="s">
        <v>241</v>
      </c>
      <c r="F267" s="256">
        <v>1774.2</v>
      </c>
      <c r="G267" s="16">
        <f t="shared" si="31"/>
        <v>394.26666666666665</v>
      </c>
      <c r="H267" s="171">
        <f t="shared" si="32"/>
        <v>2200.0080000000003</v>
      </c>
      <c r="I267" s="171">
        <f t="shared" si="32"/>
        <v>488.8906666666666</v>
      </c>
      <c r="J267" s="171"/>
      <c r="K267" s="171"/>
      <c r="L267" s="243" t="s">
        <v>71</v>
      </c>
      <c r="M267" s="245" t="s">
        <v>76</v>
      </c>
      <c r="N267" s="207" t="s">
        <v>559</v>
      </c>
      <c r="O267" s="208" t="s">
        <v>562</v>
      </c>
      <c r="P267" s="257"/>
      <c r="Q267" s="355" t="s">
        <v>77</v>
      </c>
    </row>
    <row r="268" spans="1:17" ht="12.75" customHeight="1">
      <c r="A268" s="87">
        <v>5</v>
      </c>
      <c r="B268" s="330" t="s">
        <v>238</v>
      </c>
      <c r="C268" s="20" t="s">
        <v>9</v>
      </c>
      <c r="D268" s="255">
        <v>1</v>
      </c>
      <c r="E268" s="282" t="s">
        <v>136</v>
      </c>
      <c r="F268" s="256">
        <v>483.87</v>
      </c>
      <c r="G268" s="16">
        <f t="shared" si="31"/>
        <v>107.52666666666667</v>
      </c>
      <c r="H268" s="171">
        <f t="shared" si="32"/>
        <v>599.9988</v>
      </c>
      <c r="I268" s="171">
        <f t="shared" si="32"/>
        <v>133.33306666666667</v>
      </c>
      <c r="J268" s="171"/>
      <c r="K268" s="171"/>
      <c r="L268" s="186" t="s">
        <v>71</v>
      </c>
      <c r="M268" s="230" t="s">
        <v>75</v>
      </c>
      <c r="N268" s="207" t="s">
        <v>559</v>
      </c>
      <c r="O268" s="208" t="s">
        <v>562</v>
      </c>
      <c r="P268" s="208"/>
      <c r="Q268" s="355" t="s">
        <v>77</v>
      </c>
    </row>
    <row r="269" spans="1:17" ht="12.75" customHeight="1">
      <c r="A269" s="87">
        <v>6</v>
      </c>
      <c r="B269" s="330" t="s">
        <v>523</v>
      </c>
      <c r="C269" s="20" t="s">
        <v>9</v>
      </c>
      <c r="D269" s="255">
        <v>1</v>
      </c>
      <c r="E269" s="282" t="s">
        <v>231</v>
      </c>
      <c r="F269" s="256">
        <v>4395.16</v>
      </c>
      <c r="G269" s="16">
        <f t="shared" si="31"/>
        <v>976.7022222222222</v>
      </c>
      <c r="H269" s="171">
        <f t="shared" si="32"/>
        <v>5449.9983999999995</v>
      </c>
      <c r="I269" s="171">
        <f t="shared" si="32"/>
        <v>1211.1107555555554</v>
      </c>
      <c r="J269" s="171"/>
      <c r="K269" s="171"/>
      <c r="L269" s="186" t="s">
        <v>71</v>
      </c>
      <c r="M269" s="230" t="s">
        <v>75</v>
      </c>
      <c r="N269" s="207" t="s">
        <v>559</v>
      </c>
      <c r="O269" s="208" t="s">
        <v>562</v>
      </c>
      <c r="P269" s="208"/>
      <c r="Q269" s="355" t="s">
        <v>77</v>
      </c>
    </row>
    <row r="270" spans="1:17" ht="14.25" customHeight="1" thickBot="1">
      <c r="A270" s="320"/>
      <c r="B270" s="321"/>
      <c r="C270" s="322"/>
      <c r="D270" s="56"/>
      <c r="E270" s="328"/>
      <c r="F270" s="329"/>
      <c r="G270" s="329"/>
      <c r="H270" s="319">
        <f>SUM(H264:H269)</f>
        <v>9899.998800000001</v>
      </c>
      <c r="I270" s="323"/>
      <c r="J270" s="323"/>
      <c r="K270" s="323"/>
      <c r="L270" s="324"/>
      <c r="M270" s="325"/>
      <c r="N270" s="326"/>
      <c r="O270" s="327"/>
      <c r="P270" s="327"/>
      <c r="Q270" s="382"/>
    </row>
    <row r="271" spans="1:17" ht="15.75" customHeight="1" thickBot="1">
      <c r="A271" s="101" t="s">
        <v>537</v>
      </c>
      <c r="B271" s="143"/>
      <c r="C271" s="102"/>
      <c r="D271" s="102"/>
      <c r="E271" s="102"/>
      <c r="F271" s="102"/>
      <c r="G271" s="102"/>
      <c r="H271" s="102"/>
      <c r="I271" s="102"/>
      <c r="J271" s="102"/>
      <c r="K271" s="102"/>
      <c r="L271" s="198"/>
      <c r="M271" s="102"/>
      <c r="N271" s="102"/>
      <c r="O271" s="102"/>
      <c r="P271" s="102"/>
      <c r="Q271" s="220"/>
    </row>
    <row r="272" spans="1:17" ht="15.75" customHeight="1">
      <c r="A272" s="312">
        <v>1</v>
      </c>
      <c r="B272" s="283" t="s">
        <v>495</v>
      </c>
      <c r="C272" s="296" t="s">
        <v>83</v>
      </c>
      <c r="D272" s="37">
        <v>1</v>
      </c>
      <c r="E272" s="296" t="s">
        <v>496</v>
      </c>
      <c r="F272" s="284">
        <v>3629032.26</v>
      </c>
      <c r="G272" s="383">
        <f>F272/4.5</f>
        <v>806451.6133333333</v>
      </c>
      <c r="H272" s="287">
        <f>F272*1.24</f>
        <v>4500000.0024</v>
      </c>
      <c r="I272" s="173">
        <f>G272*1.24</f>
        <v>1000000.0005333333</v>
      </c>
      <c r="J272" s="231"/>
      <c r="K272" s="231"/>
      <c r="L272" s="239" t="s">
        <v>71</v>
      </c>
      <c r="M272" s="177" t="s">
        <v>78</v>
      </c>
      <c r="N272" s="244" t="s">
        <v>560</v>
      </c>
      <c r="O272" s="244" t="s">
        <v>561</v>
      </c>
      <c r="P272" s="244" t="s">
        <v>561</v>
      </c>
      <c r="Q272" s="381" t="s">
        <v>77</v>
      </c>
    </row>
    <row r="273" spans="1:17" ht="26.25" customHeight="1">
      <c r="A273" s="625" t="s">
        <v>538</v>
      </c>
      <c r="B273" s="626"/>
      <c r="C273" s="175"/>
      <c r="D273" s="297"/>
      <c r="E273" s="175"/>
      <c r="F273" s="175"/>
      <c r="G273" s="175"/>
      <c r="H273" s="175"/>
      <c r="I273" s="175"/>
      <c r="J273" s="175"/>
      <c r="K273" s="175"/>
      <c r="L273" s="178"/>
      <c r="M273" s="175"/>
      <c r="N273" s="175"/>
      <c r="O273" s="175"/>
      <c r="P273" s="175"/>
      <c r="Q273" s="226"/>
    </row>
    <row r="274" spans="1:17" ht="12.75" customHeight="1">
      <c r="A274" s="307">
        <v>1</v>
      </c>
      <c r="B274" s="265" t="s">
        <v>84</v>
      </c>
      <c r="C274" s="38" t="s">
        <v>83</v>
      </c>
      <c r="D274" s="25">
        <v>30</v>
      </c>
      <c r="E274" s="160" t="s">
        <v>117</v>
      </c>
      <c r="F274" s="176">
        <v>72580.65</v>
      </c>
      <c r="G274" s="170">
        <f aca="true" t="shared" si="33" ref="G274:G284">F274/4.5</f>
        <v>16129.033333333333</v>
      </c>
      <c r="H274" s="242">
        <f aca="true" t="shared" si="34" ref="H274:H284">F274*1.24</f>
        <v>90000.006</v>
      </c>
      <c r="I274" s="173">
        <f aca="true" t="shared" si="35" ref="I274:I284">G274*1.24</f>
        <v>20000.001333333334</v>
      </c>
      <c r="J274" s="173"/>
      <c r="K274" s="173"/>
      <c r="L274" s="243" t="s">
        <v>71</v>
      </c>
      <c r="M274" s="245" t="s">
        <v>76</v>
      </c>
      <c r="N274" s="244" t="s">
        <v>560</v>
      </c>
      <c r="O274" s="244" t="s">
        <v>561</v>
      </c>
      <c r="P274" s="244" t="s">
        <v>561</v>
      </c>
      <c r="Q274" s="357" t="s">
        <v>77</v>
      </c>
    </row>
    <row r="275" spans="1:17" ht="12.75" customHeight="1">
      <c r="A275" s="307">
        <v>2</v>
      </c>
      <c r="B275" s="265" t="s">
        <v>85</v>
      </c>
      <c r="C275" s="38" t="s">
        <v>83</v>
      </c>
      <c r="D275" s="25">
        <v>10</v>
      </c>
      <c r="E275" s="160" t="s">
        <v>118</v>
      </c>
      <c r="F275" s="22">
        <v>24193.55</v>
      </c>
      <c r="G275" s="170">
        <f t="shared" si="33"/>
        <v>5376.344444444444</v>
      </c>
      <c r="H275" s="242">
        <f t="shared" si="34"/>
        <v>30000.002</v>
      </c>
      <c r="I275" s="173">
        <f t="shared" si="35"/>
        <v>6666.667111111111</v>
      </c>
      <c r="J275" s="173"/>
      <c r="K275" s="173"/>
      <c r="L275" s="243" t="s">
        <v>71</v>
      </c>
      <c r="M275" s="245" t="s">
        <v>76</v>
      </c>
      <c r="N275" s="244" t="s">
        <v>560</v>
      </c>
      <c r="O275" s="244" t="s">
        <v>561</v>
      </c>
      <c r="P275" s="244" t="s">
        <v>561</v>
      </c>
      <c r="Q275" s="357" t="s">
        <v>77</v>
      </c>
    </row>
    <row r="276" spans="1:17" ht="12.75" customHeight="1">
      <c r="A276" s="307">
        <v>3</v>
      </c>
      <c r="B276" s="265" t="s">
        <v>123</v>
      </c>
      <c r="C276" s="38" t="s">
        <v>83</v>
      </c>
      <c r="D276" s="25">
        <v>2</v>
      </c>
      <c r="E276" s="160" t="s">
        <v>124</v>
      </c>
      <c r="F276" s="22">
        <v>26612.9</v>
      </c>
      <c r="G276" s="170">
        <f t="shared" si="33"/>
        <v>5913.977777777778</v>
      </c>
      <c r="H276" s="242">
        <f t="shared" si="34"/>
        <v>32999.996</v>
      </c>
      <c r="I276" s="173">
        <f t="shared" si="35"/>
        <v>7333.332444444445</v>
      </c>
      <c r="J276" s="173"/>
      <c r="K276" s="173"/>
      <c r="L276" s="243" t="s">
        <v>71</v>
      </c>
      <c r="M276" s="245" t="s">
        <v>76</v>
      </c>
      <c r="N276" s="244" t="s">
        <v>560</v>
      </c>
      <c r="O276" s="244" t="s">
        <v>561</v>
      </c>
      <c r="P276" s="244" t="s">
        <v>561</v>
      </c>
      <c r="Q276" s="357" t="s">
        <v>77</v>
      </c>
    </row>
    <row r="277" spans="1:17" ht="12.75" customHeight="1">
      <c r="A277" s="307">
        <v>4</v>
      </c>
      <c r="B277" s="265" t="s">
        <v>122</v>
      </c>
      <c r="C277" s="38" t="s">
        <v>83</v>
      </c>
      <c r="D277" s="25">
        <v>2</v>
      </c>
      <c r="E277" s="160" t="s">
        <v>125</v>
      </c>
      <c r="F277" s="22">
        <v>5645.16</v>
      </c>
      <c r="G277" s="170">
        <f t="shared" si="33"/>
        <v>1254.48</v>
      </c>
      <c r="H277" s="242">
        <f t="shared" si="34"/>
        <v>6999.9983999999995</v>
      </c>
      <c r="I277" s="173">
        <f t="shared" si="35"/>
        <v>1555.5552</v>
      </c>
      <c r="J277" s="173"/>
      <c r="K277" s="173"/>
      <c r="L277" s="243" t="s">
        <v>71</v>
      </c>
      <c r="M277" s="245" t="s">
        <v>76</v>
      </c>
      <c r="N277" s="244" t="s">
        <v>560</v>
      </c>
      <c r="O277" s="244" t="s">
        <v>561</v>
      </c>
      <c r="P277" s="244" t="s">
        <v>561</v>
      </c>
      <c r="Q277" s="357" t="s">
        <v>77</v>
      </c>
    </row>
    <row r="278" spans="1:17" ht="12.75" customHeight="1">
      <c r="A278" s="307">
        <v>5</v>
      </c>
      <c r="B278" s="265" t="s">
        <v>86</v>
      </c>
      <c r="C278" s="38" t="s">
        <v>83</v>
      </c>
      <c r="D278" s="25">
        <v>2</v>
      </c>
      <c r="E278" s="160" t="s">
        <v>119</v>
      </c>
      <c r="F278" s="22">
        <v>4838.71</v>
      </c>
      <c r="G278" s="170">
        <f t="shared" si="33"/>
        <v>1075.2688888888888</v>
      </c>
      <c r="H278" s="242">
        <f t="shared" si="34"/>
        <v>6000.0004</v>
      </c>
      <c r="I278" s="173">
        <f t="shared" si="35"/>
        <v>1333.333422222222</v>
      </c>
      <c r="J278" s="173"/>
      <c r="K278" s="173"/>
      <c r="L278" s="243" t="s">
        <v>71</v>
      </c>
      <c r="M278" s="245" t="s">
        <v>76</v>
      </c>
      <c r="N278" s="244" t="s">
        <v>560</v>
      </c>
      <c r="O278" s="244" t="s">
        <v>561</v>
      </c>
      <c r="P278" s="244" t="s">
        <v>561</v>
      </c>
      <c r="Q278" s="357" t="s">
        <v>77</v>
      </c>
    </row>
    <row r="279" spans="1:17" ht="12.75" customHeight="1">
      <c r="A279" s="307">
        <v>6</v>
      </c>
      <c r="B279" s="265" t="s">
        <v>87</v>
      </c>
      <c r="C279" s="38" t="s">
        <v>83</v>
      </c>
      <c r="D279" s="25">
        <v>5</v>
      </c>
      <c r="E279" s="160" t="s">
        <v>120</v>
      </c>
      <c r="F279" s="22">
        <v>36290.32</v>
      </c>
      <c r="G279" s="170">
        <f t="shared" si="33"/>
        <v>8064.515555555556</v>
      </c>
      <c r="H279" s="242">
        <f t="shared" si="34"/>
        <v>44999.9968</v>
      </c>
      <c r="I279" s="173">
        <f t="shared" si="35"/>
        <v>9999.999288888888</v>
      </c>
      <c r="J279" s="173"/>
      <c r="K279" s="173"/>
      <c r="L279" s="243" t="s">
        <v>71</v>
      </c>
      <c r="M279" s="245" t="s">
        <v>76</v>
      </c>
      <c r="N279" s="244" t="s">
        <v>560</v>
      </c>
      <c r="O279" s="244" t="s">
        <v>561</v>
      </c>
      <c r="P279" s="244" t="s">
        <v>561</v>
      </c>
      <c r="Q279" s="357" t="s">
        <v>77</v>
      </c>
    </row>
    <row r="280" spans="1:17" ht="12.75" customHeight="1">
      <c r="A280" s="307">
        <v>7</v>
      </c>
      <c r="B280" s="265" t="s">
        <v>88</v>
      </c>
      <c r="C280" s="38" t="s">
        <v>83</v>
      </c>
      <c r="D280" s="25">
        <v>5</v>
      </c>
      <c r="E280" s="160" t="s">
        <v>126</v>
      </c>
      <c r="F280" s="22">
        <v>64516.13</v>
      </c>
      <c r="G280" s="170">
        <f t="shared" si="33"/>
        <v>14336.917777777777</v>
      </c>
      <c r="H280" s="242">
        <f t="shared" si="34"/>
        <v>80000.0012</v>
      </c>
      <c r="I280" s="173">
        <f t="shared" si="35"/>
        <v>17777.778044444443</v>
      </c>
      <c r="J280" s="173"/>
      <c r="K280" s="173"/>
      <c r="L280" s="243" t="s">
        <v>71</v>
      </c>
      <c r="M280" s="245" t="s">
        <v>76</v>
      </c>
      <c r="N280" s="244" t="s">
        <v>560</v>
      </c>
      <c r="O280" s="244" t="s">
        <v>561</v>
      </c>
      <c r="P280" s="244" t="s">
        <v>561</v>
      </c>
      <c r="Q280" s="357" t="s">
        <v>77</v>
      </c>
    </row>
    <row r="281" spans="1:17" ht="12.75" customHeight="1">
      <c r="A281" s="307">
        <v>8</v>
      </c>
      <c r="B281" s="265" t="s">
        <v>89</v>
      </c>
      <c r="C281" s="38" t="s">
        <v>83</v>
      </c>
      <c r="D281" s="25">
        <v>20</v>
      </c>
      <c r="E281" s="160" t="s">
        <v>127</v>
      </c>
      <c r="F281" s="22">
        <v>40322.58</v>
      </c>
      <c r="G281" s="170">
        <f t="shared" si="33"/>
        <v>8960.573333333334</v>
      </c>
      <c r="H281" s="242">
        <f t="shared" si="34"/>
        <v>49999.9992</v>
      </c>
      <c r="I281" s="173">
        <f t="shared" si="35"/>
        <v>11111.110933333333</v>
      </c>
      <c r="J281" s="173"/>
      <c r="K281" s="173"/>
      <c r="L281" s="243" t="s">
        <v>71</v>
      </c>
      <c r="M281" s="245" t="s">
        <v>76</v>
      </c>
      <c r="N281" s="244" t="s">
        <v>560</v>
      </c>
      <c r="O281" s="244" t="s">
        <v>561</v>
      </c>
      <c r="P281" s="244" t="s">
        <v>561</v>
      </c>
      <c r="Q281" s="357" t="s">
        <v>77</v>
      </c>
    </row>
    <row r="282" spans="1:17" ht="12.75" customHeight="1">
      <c r="A282" s="307">
        <v>9</v>
      </c>
      <c r="B282" s="265" t="s">
        <v>532</v>
      </c>
      <c r="C282" s="38" t="s">
        <v>83</v>
      </c>
      <c r="D282" s="25">
        <v>3</v>
      </c>
      <c r="E282" s="160" t="s">
        <v>128</v>
      </c>
      <c r="F282" s="22">
        <v>48387.1</v>
      </c>
      <c r="G282" s="170">
        <f t="shared" si="33"/>
        <v>10752.688888888888</v>
      </c>
      <c r="H282" s="242">
        <f t="shared" si="34"/>
        <v>60000.004</v>
      </c>
      <c r="I282" s="173">
        <f t="shared" si="35"/>
        <v>13333.334222222222</v>
      </c>
      <c r="J282" s="173"/>
      <c r="K282" s="173"/>
      <c r="L282" s="243" t="s">
        <v>71</v>
      </c>
      <c r="M282" s="245" t="s">
        <v>76</v>
      </c>
      <c r="N282" s="244" t="s">
        <v>560</v>
      </c>
      <c r="O282" s="244" t="s">
        <v>561</v>
      </c>
      <c r="P282" s="244" t="s">
        <v>561</v>
      </c>
      <c r="Q282" s="357" t="s">
        <v>77</v>
      </c>
    </row>
    <row r="283" spans="1:17" ht="12.75" customHeight="1">
      <c r="A283" s="307">
        <v>10</v>
      </c>
      <c r="B283" s="265" t="s">
        <v>92</v>
      </c>
      <c r="C283" s="38" t="s">
        <v>83</v>
      </c>
      <c r="D283" s="25">
        <v>5</v>
      </c>
      <c r="E283" s="160" t="s">
        <v>121</v>
      </c>
      <c r="F283" s="22">
        <v>217741.94</v>
      </c>
      <c r="G283" s="170">
        <f t="shared" si="33"/>
        <v>48387.09777777778</v>
      </c>
      <c r="H283" s="242">
        <f t="shared" si="34"/>
        <v>270000.0056</v>
      </c>
      <c r="I283" s="173">
        <f t="shared" si="35"/>
        <v>60000.00124444445</v>
      </c>
      <c r="J283" s="173"/>
      <c r="K283" s="173"/>
      <c r="L283" s="243" t="s">
        <v>71</v>
      </c>
      <c r="M283" s="177" t="s">
        <v>78</v>
      </c>
      <c r="N283" s="244" t="s">
        <v>560</v>
      </c>
      <c r="O283" s="244" t="s">
        <v>561</v>
      </c>
      <c r="P283" s="244" t="s">
        <v>561</v>
      </c>
      <c r="Q283" s="357" t="s">
        <v>77</v>
      </c>
    </row>
    <row r="284" spans="1:17" ht="12.75" customHeight="1">
      <c r="A284" s="307">
        <v>11</v>
      </c>
      <c r="B284" s="265" t="s">
        <v>93</v>
      </c>
      <c r="C284" s="38" t="s">
        <v>83</v>
      </c>
      <c r="D284" s="25">
        <v>4</v>
      </c>
      <c r="E284" s="160" t="s">
        <v>121</v>
      </c>
      <c r="F284" s="22">
        <v>258064.52</v>
      </c>
      <c r="G284" s="170">
        <f t="shared" si="33"/>
        <v>57347.67111111111</v>
      </c>
      <c r="H284" s="242">
        <f t="shared" si="34"/>
        <v>320000.0048</v>
      </c>
      <c r="I284" s="173">
        <f t="shared" si="35"/>
        <v>71111.11217777777</v>
      </c>
      <c r="J284" s="173"/>
      <c r="K284" s="173"/>
      <c r="L284" s="243" t="s">
        <v>71</v>
      </c>
      <c r="M284" s="177" t="s">
        <v>78</v>
      </c>
      <c r="N284" s="244" t="s">
        <v>560</v>
      </c>
      <c r="O284" s="244" t="s">
        <v>561</v>
      </c>
      <c r="P284" s="244" t="s">
        <v>561</v>
      </c>
      <c r="Q284" s="357" t="s">
        <v>77</v>
      </c>
    </row>
    <row r="285" spans="1:17" ht="12.75" customHeight="1">
      <c r="A285" s="307"/>
      <c r="B285" s="265"/>
      <c r="C285" s="38"/>
      <c r="D285" s="25"/>
      <c r="E285" s="384"/>
      <c r="F285" s="22"/>
      <c r="G285" s="170"/>
      <c r="H285" s="246">
        <f>SUM(H274:H284)</f>
        <v>991000.0144</v>
      </c>
      <c r="I285" s="173"/>
      <c r="J285" s="173"/>
      <c r="K285" s="173"/>
      <c r="L285" s="247"/>
      <c r="M285" s="245"/>
      <c r="N285" s="244"/>
      <c r="O285" s="208"/>
      <c r="P285" s="208"/>
      <c r="Q285" s="357"/>
    </row>
    <row r="286" spans="1:17" s="229" customFormat="1" ht="12.75" customHeight="1">
      <c r="A286" s="311" t="s">
        <v>545</v>
      </c>
      <c r="B286" s="249"/>
      <c r="C286" s="248"/>
      <c r="D286" s="248"/>
      <c r="E286" s="248"/>
      <c r="F286" s="248"/>
      <c r="G286" s="248"/>
      <c r="H286" s="248"/>
      <c r="I286" s="248"/>
      <c r="J286" s="248"/>
      <c r="K286" s="248"/>
      <c r="L286" s="250"/>
      <c r="M286" s="248"/>
      <c r="N286" s="248"/>
      <c r="O286" s="248"/>
      <c r="P286" s="248"/>
      <c r="Q286" s="248"/>
    </row>
    <row r="287" spans="1:17" ht="15.75" customHeight="1">
      <c r="A287" s="351">
        <v>1</v>
      </c>
      <c r="B287" s="265" t="s">
        <v>94</v>
      </c>
      <c r="C287" s="254" t="s">
        <v>9</v>
      </c>
      <c r="D287" s="254">
        <v>5</v>
      </c>
      <c r="E287" s="162" t="s">
        <v>129</v>
      </c>
      <c r="F287" s="242">
        <v>8064.52</v>
      </c>
      <c r="G287" s="357">
        <f>F287/4.5</f>
        <v>1792.1155555555556</v>
      </c>
      <c r="H287" s="246">
        <f aca="true" t="shared" si="36" ref="H287:I289">F287*1.24</f>
        <v>10000.0048</v>
      </c>
      <c r="I287" s="242">
        <f t="shared" si="36"/>
        <v>2222.223288888889</v>
      </c>
      <c r="J287" s="242"/>
      <c r="K287" s="242"/>
      <c r="L287" s="385" t="s">
        <v>71</v>
      </c>
      <c r="M287" s="245" t="s">
        <v>76</v>
      </c>
      <c r="N287" s="244" t="s">
        <v>560</v>
      </c>
      <c r="O287" s="244" t="s">
        <v>561</v>
      </c>
      <c r="P287" s="244" t="s">
        <v>561</v>
      </c>
      <c r="Q287" s="357" t="s">
        <v>77</v>
      </c>
    </row>
    <row r="288" spans="1:17" ht="25.5" customHeight="1">
      <c r="A288" s="351">
        <v>2</v>
      </c>
      <c r="B288" s="265" t="s">
        <v>553</v>
      </c>
      <c r="C288" s="254" t="s">
        <v>83</v>
      </c>
      <c r="D288" s="254">
        <v>1</v>
      </c>
      <c r="E288" s="162" t="s">
        <v>554</v>
      </c>
      <c r="F288" s="242">
        <v>21774.19</v>
      </c>
      <c r="G288" s="357">
        <f>F288/4.5</f>
        <v>4838.708888888888</v>
      </c>
      <c r="H288" s="246">
        <f t="shared" si="36"/>
        <v>26999.9956</v>
      </c>
      <c r="I288" s="242">
        <f t="shared" si="36"/>
        <v>5999.999022222221</v>
      </c>
      <c r="J288" s="242"/>
      <c r="K288" s="242"/>
      <c r="L288" s="385" t="s">
        <v>71</v>
      </c>
      <c r="M288" s="245" t="s">
        <v>76</v>
      </c>
      <c r="N288" s="244" t="s">
        <v>560</v>
      </c>
      <c r="O288" s="244" t="s">
        <v>561</v>
      </c>
      <c r="P288" s="244" t="s">
        <v>561</v>
      </c>
      <c r="Q288" s="357" t="s">
        <v>77</v>
      </c>
    </row>
    <row r="289" spans="1:17" ht="15.75" customHeight="1">
      <c r="A289" s="351">
        <v>3</v>
      </c>
      <c r="B289" s="265" t="s">
        <v>551</v>
      </c>
      <c r="C289" s="254" t="s">
        <v>10</v>
      </c>
      <c r="D289" s="254">
        <v>1</v>
      </c>
      <c r="E289" s="162" t="s">
        <v>552</v>
      </c>
      <c r="F289" s="242">
        <v>64516.13</v>
      </c>
      <c r="G289" s="357">
        <f>F289/4.5</f>
        <v>14336.917777777777</v>
      </c>
      <c r="H289" s="246">
        <f t="shared" si="36"/>
        <v>80000.0012</v>
      </c>
      <c r="I289" s="242">
        <f t="shared" si="36"/>
        <v>17777.778044444443</v>
      </c>
      <c r="J289" s="242"/>
      <c r="K289" s="242"/>
      <c r="L289" s="243" t="s">
        <v>71</v>
      </c>
      <c r="M289" s="245" t="s">
        <v>76</v>
      </c>
      <c r="N289" s="244" t="s">
        <v>560</v>
      </c>
      <c r="O289" s="244" t="s">
        <v>561</v>
      </c>
      <c r="P289" s="244" t="s">
        <v>561</v>
      </c>
      <c r="Q289" s="357" t="s">
        <v>77</v>
      </c>
    </row>
    <row r="290" spans="1:17" ht="14.25" customHeight="1">
      <c r="A290" s="351"/>
      <c r="B290" s="265"/>
      <c r="C290" s="254"/>
      <c r="D290" s="254"/>
      <c r="E290" s="162"/>
      <c r="F290" s="242"/>
      <c r="G290" s="357"/>
      <c r="H290" s="246">
        <f>SUM(H287:H289)</f>
        <v>117000.00159999999</v>
      </c>
      <c r="I290" s="242"/>
      <c r="J290" s="242"/>
      <c r="K290" s="242"/>
      <c r="L290" s="385"/>
      <c r="M290" s="164"/>
      <c r="N290" s="244"/>
      <c r="O290" s="244"/>
      <c r="P290" s="244"/>
      <c r="Q290" s="357"/>
    </row>
    <row r="291" spans="1:17" ht="9" customHeight="1">
      <c r="A291" s="90"/>
      <c r="B291" s="150"/>
      <c r="C291" s="68"/>
      <c r="D291" s="66"/>
      <c r="E291" s="67"/>
      <c r="F291" s="44"/>
      <c r="G291" s="44"/>
      <c r="H291" s="44"/>
      <c r="I291" s="44"/>
      <c r="J291" s="44"/>
      <c r="K291" s="44"/>
      <c r="L291" s="163"/>
      <c r="M291" s="69"/>
      <c r="N291" s="66"/>
      <c r="O291" s="66"/>
      <c r="P291" s="66"/>
      <c r="Q291" s="70"/>
    </row>
    <row r="292" spans="1:17" ht="14.25" customHeight="1">
      <c r="A292" s="293"/>
      <c r="B292" s="306" t="s">
        <v>555</v>
      </c>
      <c r="C292" s="68"/>
      <c r="D292" s="66"/>
      <c r="E292" s="67"/>
      <c r="F292" s="44"/>
      <c r="G292" s="44"/>
      <c r="H292" s="44"/>
      <c r="I292" s="44"/>
      <c r="J292" s="44"/>
      <c r="K292" s="44"/>
      <c r="L292" s="163"/>
      <c r="M292" s="69"/>
      <c r="N292" s="66"/>
      <c r="O292" s="66"/>
      <c r="P292" s="66"/>
      <c r="Q292" s="70"/>
    </row>
    <row r="293" spans="1:17" ht="12.75" customHeight="1">
      <c r="A293" s="293"/>
      <c r="B293" s="306" t="s">
        <v>81</v>
      </c>
      <c r="C293" s="68"/>
      <c r="D293" s="66"/>
      <c r="E293" s="67"/>
      <c r="F293" s="44"/>
      <c r="G293" s="44"/>
      <c r="H293" s="44"/>
      <c r="I293" s="44"/>
      <c r="J293" s="44"/>
      <c r="K293" s="44"/>
      <c r="L293" s="163"/>
      <c r="M293" s="69"/>
      <c r="N293" s="66"/>
      <c r="O293" s="66"/>
      <c r="P293" s="66"/>
      <c r="Q293" s="70"/>
    </row>
    <row r="294" spans="1:17" ht="9" customHeight="1">
      <c r="A294" s="294"/>
      <c r="B294" s="386"/>
      <c r="C294" s="73"/>
      <c r="D294" s="73"/>
      <c r="E294" s="72"/>
      <c r="F294" s="74"/>
      <c r="G294" s="75"/>
      <c r="H294" s="75"/>
      <c r="I294" s="75"/>
      <c r="J294" s="75"/>
      <c r="K294" s="75"/>
      <c r="L294" s="206"/>
      <c r="M294" s="71"/>
      <c r="N294" s="71"/>
      <c r="O294" s="76"/>
      <c r="P294" s="76"/>
      <c r="Q294" s="77"/>
    </row>
    <row r="295" spans="1:17" ht="12.75" customHeight="1">
      <c r="A295" s="294"/>
      <c r="B295" s="386"/>
      <c r="C295" s="73"/>
      <c r="D295" s="73"/>
      <c r="E295" s="72"/>
      <c r="F295" s="74"/>
      <c r="G295" s="75"/>
      <c r="H295" s="75"/>
      <c r="I295" s="75"/>
      <c r="J295" s="75"/>
      <c r="K295" s="75"/>
      <c r="L295" s="206"/>
      <c r="M295" s="71"/>
      <c r="N295" s="78"/>
      <c r="O295" s="76"/>
      <c r="P295" s="76"/>
      <c r="Q295" s="77"/>
    </row>
    <row r="296" spans="1:17" ht="12.75" customHeight="1">
      <c r="A296" s="294"/>
      <c r="B296" s="306" t="s">
        <v>79</v>
      </c>
      <c r="C296" s="73"/>
      <c r="D296" s="73"/>
      <c r="E296" s="72"/>
      <c r="F296" s="74"/>
      <c r="G296" s="75"/>
      <c r="H296" s="75"/>
      <c r="I296" s="75"/>
      <c r="J296" s="75"/>
      <c r="K296" s="75"/>
      <c r="L296" s="206"/>
      <c r="M296" s="71"/>
      <c r="N296" s="78"/>
      <c r="O296" s="76"/>
      <c r="P296" s="76"/>
      <c r="Q296" s="77"/>
    </row>
    <row r="297" spans="1:17" ht="12.75" customHeight="1">
      <c r="A297" s="294"/>
      <c r="B297" s="306" t="s">
        <v>80</v>
      </c>
      <c r="C297" s="73"/>
      <c r="D297" s="73"/>
      <c r="E297" s="72"/>
      <c r="F297" s="74"/>
      <c r="G297" s="75"/>
      <c r="H297" s="75"/>
      <c r="I297" s="75"/>
      <c r="J297" s="75"/>
      <c r="K297" s="75"/>
      <c r="L297" s="206"/>
      <c r="M297" s="71"/>
      <c r="N297" s="79"/>
      <c r="O297" s="76"/>
      <c r="P297" s="76"/>
      <c r="Q297" s="77"/>
    </row>
    <row r="298" spans="1:17" ht="12.75" customHeight="1">
      <c r="A298" s="294"/>
      <c r="B298" s="295"/>
      <c r="C298" s="73"/>
      <c r="D298" s="73"/>
      <c r="E298" s="72"/>
      <c r="F298" s="74"/>
      <c r="G298" s="75"/>
      <c r="H298" s="75"/>
      <c r="I298" s="75"/>
      <c r="J298" s="75"/>
      <c r="K298" s="75"/>
      <c r="L298" s="206"/>
      <c r="M298" s="71"/>
      <c r="N298" s="71"/>
      <c r="O298" s="76"/>
      <c r="P298" s="76"/>
      <c r="Q298" s="77"/>
    </row>
    <row r="299" spans="1:17" ht="12.75" customHeight="1">
      <c r="A299" s="81"/>
      <c r="C299" s="73"/>
      <c r="D299" s="73"/>
      <c r="E299" s="72"/>
      <c r="F299" s="74"/>
      <c r="G299" s="75"/>
      <c r="H299" s="75"/>
      <c r="I299" s="75"/>
      <c r="J299" s="75"/>
      <c r="K299" s="75"/>
      <c r="L299" s="206"/>
      <c r="M299" s="71"/>
      <c r="N299" s="78"/>
      <c r="O299" s="76"/>
      <c r="P299" s="76"/>
      <c r="Q299" s="77"/>
    </row>
    <row r="300" spans="1:17" ht="12.75" customHeight="1">
      <c r="A300" s="81"/>
      <c r="C300" s="73"/>
      <c r="D300" s="73"/>
      <c r="E300" s="72"/>
      <c r="F300" s="80"/>
      <c r="G300" s="75"/>
      <c r="H300" s="75"/>
      <c r="I300" s="75"/>
      <c r="J300" s="75"/>
      <c r="K300" s="75"/>
      <c r="L300" s="206"/>
      <c r="M300" s="71"/>
      <c r="N300" s="78"/>
      <c r="O300" s="78"/>
      <c r="P300" s="78"/>
      <c r="Q300" s="78"/>
    </row>
  </sheetData>
  <sheetProtection/>
  <mergeCells count="21">
    <mergeCell ref="D12:D13"/>
    <mergeCell ref="G3:P3"/>
    <mergeCell ref="N12:N13"/>
    <mergeCell ref="G6:Q6"/>
    <mergeCell ref="G7:Q7"/>
    <mergeCell ref="E9:I9"/>
    <mergeCell ref="B8:Q8"/>
    <mergeCell ref="L12:L13"/>
    <mergeCell ref="O12:O13"/>
    <mergeCell ref="C12:C13"/>
    <mergeCell ref="B12:B13"/>
    <mergeCell ref="A273:B273"/>
    <mergeCell ref="A257:Q257"/>
    <mergeCell ref="H12:I12"/>
    <mergeCell ref="F12:G12"/>
    <mergeCell ref="A12:A13"/>
    <mergeCell ref="A263:Q263"/>
    <mergeCell ref="E12:E13"/>
    <mergeCell ref="P12:P13"/>
    <mergeCell ref="Q12:Q13"/>
    <mergeCell ref="M12:M13"/>
  </mergeCells>
  <printOptions/>
  <pageMargins left="0.2362204724409449" right="0.03937007874015748" top="0.5511811023622047" bottom="0.7480314960629921" header="0.5118110236220472" footer="0.5118110236220472"/>
  <pageSetup horizontalDpi="300" verticalDpi="300" orientation="landscape" paperSize="9" scale="83" r:id="rId1"/>
  <headerFooter alignWithMargins="0"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L195"/>
  <sheetViews>
    <sheetView tabSelected="1" zoomScalePageLayoutView="0" workbookViewId="0" topLeftCell="A1">
      <pane xSplit="3" ySplit="12" topLeftCell="D13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B10" sqref="B10:B11"/>
    </sheetView>
  </sheetViews>
  <sheetFormatPr defaultColWidth="9.140625" defaultRowHeight="12.75"/>
  <cols>
    <col min="1" max="1" width="7.140625" style="91" customWidth="1"/>
    <col min="2" max="2" width="45.28125" style="397" customWidth="1"/>
    <col min="3" max="3" width="16.421875" style="396" customWidth="1"/>
    <col min="4" max="4" width="13.00390625" style="396" customWidth="1"/>
    <col min="5" max="5" width="12.8515625" style="398" customWidth="1"/>
    <col min="6" max="6" width="13.140625" style="396" customWidth="1"/>
    <col min="7" max="7" width="12.7109375" style="396" customWidth="1"/>
    <col min="8" max="13" width="9.140625" style="396" customWidth="1"/>
    <col min="14" max="14" width="9.57421875" style="396" bestFit="1" customWidth="1"/>
    <col min="15" max="16384" width="9.140625" style="396" customWidth="1"/>
  </cols>
  <sheetData>
    <row r="1" spans="1:2" ht="12.75">
      <c r="A1" s="119" t="s">
        <v>582</v>
      </c>
      <c r="B1" s="467"/>
    </row>
    <row r="2" spans="1:7" ht="12.75">
      <c r="A2" s="119" t="s">
        <v>0</v>
      </c>
      <c r="B2" s="396"/>
      <c r="C2" s="7"/>
      <c r="D2" s="7"/>
      <c r="E2" s="399"/>
      <c r="F2" s="405"/>
      <c r="G2" s="405"/>
    </row>
    <row r="3" spans="1:7" ht="14.25" customHeight="1">
      <c r="A3" s="468" t="s">
        <v>535</v>
      </c>
      <c r="B3" s="469"/>
      <c r="C3" s="7"/>
      <c r="E3" s="641" t="s">
        <v>575</v>
      </c>
      <c r="F3" s="641"/>
      <c r="G3" s="641"/>
    </row>
    <row r="4" spans="1:7" ht="13.5" customHeight="1">
      <c r="A4" s="646" t="s">
        <v>715</v>
      </c>
      <c r="B4" s="646"/>
      <c r="C4" s="7"/>
      <c r="E4" s="227" t="s">
        <v>571</v>
      </c>
      <c r="F4" s="152"/>
      <c r="G4" s="152"/>
    </row>
    <row r="5" spans="1:7" ht="36" customHeight="1">
      <c r="A5" s="119" t="s">
        <v>48</v>
      </c>
      <c r="B5" s="644" t="s">
        <v>581</v>
      </c>
      <c r="C5" s="645"/>
      <c r="D5" s="645"/>
      <c r="E5" s="645"/>
      <c r="F5" s="645"/>
      <c r="G5" s="645"/>
    </row>
    <row r="6" spans="1:7" ht="18.75" customHeight="1">
      <c r="A6" s="119"/>
      <c r="B6" s="644"/>
      <c r="C6" s="644"/>
      <c r="D6" s="644"/>
      <c r="E6" s="644"/>
      <c r="F6" s="644"/>
      <c r="G6" s="644"/>
    </row>
    <row r="7" spans="1:7" ht="12.75">
      <c r="A7" s="119"/>
      <c r="B7" s="653" t="s">
        <v>714</v>
      </c>
      <c r="C7" s="653"/>
      <c r="D7" s="653"/>
      <c r="E7" s="653"/>
      <c r="F7" s="653"/>
      <c r="G7" s="653"/>
    </row>
    <row r="8" spans="1:7" ht="12.75">
      <c r="A8" s="119"/>
      <c r="B8" s="406"/>
      <c r="C8" s="406"/>
      <c r="D8" s="406"/>
      <c r="E8" s="406"/>
      <c r="F8" s="406"/>
      <c r="G8" s="406"/>
    </row>
    <row r="9" spans="1:7" ht="16.5" customHeight="1" thickBot="1">
      <c r="A9" s="81"/>
      <c r="B9" s="640" t="s">
        <v>572</v>
      </c>
      <c r="C9" s="640"/>
      <c r="D9" s="640"/>
      <c r="E9" s="640"/>
      <c r="F9" s="640"/>
      <c r="G9" s="640"/>
    </row>
    <row r="10" spans="1:7" ht="45" customHeight="1">
      <c r="A10" s="613" t="s">
        <v>564</v>
      </c>
      <c r="B10" s="613" t="s">
        <v>563</v>
      </c>
      <c r="C10" s="613" t="s">
        <v>1</v>
      </c>
      <c r="D10" s="407" t="s">
        <v>569</v>
      </c>
      <c r="E10" s="642" t="s">
        <v>565</v>
      </c>
      <c r="F10" s="642" t="s">
        <v>567</v>
      </c>
      <c r="G10" s="642" t="s">
        <v>568</v>
      </c>
    </row>
    <row r="11" spans="1:7" ht="11.25" customHeight="1" thickBot="1">
      <c r="A11" s="614"/>
      <c r="B11" s="614"/>
      <c r="C11" s="614"/>
      <c r="D11" s="408" t="s">
        <v>570</v>
      </c>
      <c r="E11" s="643"/>
      <c r="F11" s="643"/>
      <c r="G11" s="643"/>
    </row>
    <row r="12" spans="1:7" ht="13.5" thickBot="1">
      <c r="A12" s="113" t="s">
        <v>35</v>
      </c>
      <c r="B12" s="126"/>
      <c r="C12" s="114"/>
      <c r="D12" s="114"/>
      <c r="E12" s="185"/>
      <c r="F12" s="114"/>
      <c r="G12" s="114"/>
    </row>
    <row r="13" spans="1:7" ht="12.75" customHeight="1">
      <c r="A13" s="307">
        <v>1</v>
      </c>
      <c r="B13" s="599" t="s">
        <v>247</v>
      </c>
      <c r="C13" s="409"/>
      <c r="D13" s="410"/>
      <c r="E13" s="411"/>
      <c r="F13" s="412"/>
      <c r="G13" s="413"/>
    </row>
    <row r="14" spans="1:7" ht="12.75" customHeight="1">
      <c r="A14" s="515" t="s">
        <v>248</v>
      </c>
      <c r="B14" s="438" t="s">
        <v>251</v>
      </c>
      <c r="C14" s="435" t="s">
        <v>97</v>
      </c>
      <c r="D14" s="479">
        <v>19064.5</v>
      </c>
      <c r="E14" s="460" t="s">
        <v>566</v>
      </c>
      <c r="F14" s="461" t="s">
        <v>583</v>
      </c>
      <c r="G14" s="437" t="s">
        <v>584</v>
      </c>
    </row>
    <row r="15" spans="1:7" ht="12.75" customHeight="1">
      <c r="A15" s="513">
        <v>1.2</v>
      </c>
      <c r="B15" s="438" t="s">
        <v>475</v>
      </c>
      <c r="C15" s="435" t="s">
        <v>97</v>
      </c>
      <c r="D15" s="479">
        <v>200.34</v>
      </c>
      <c r="E15" s="460" t="s">
        <v>566</v>
      </c>
      <c r="F15" s="461" t="s">
        <v>583</v>
      </c>
      <c r="G15" s="437" t="s">
        <v>584</v>
      </c>
    </row>
    <row r="16" spans="1:7" ht="12.75" customHeight="1">
      <c r="A16" s="513">
        <v>1.3</v>
      </c>
      <c r="B16" s="438" t="s">
        <v>446</v>
      </c>
      <c r="C16" s="435" t="s">
        <v>451</v>
      </c>
      <c r="D16" s="479">
        <v>170.82</v>
      </c>
      <c r="E16" s="460" t="s">
        <v>566</v>
      </c>
      <c r="F16" s="461" t="s">
        <v>583</v>
      </c>
      <c r="G16" s="437" t="s">
        <v>584</v>
      </c>
    </row>
    <row r="17" spans="1:7" ht="12.75" customHeight="1">
      <c r="A17" s="513">
        <v>1.4</v>
      </c>
      <c r="B17" s="438" t="s">
        <v>447</v>
      </c>
      <c r="C17" s="435" t="s">
        <v>451</v>
      </c>
      <c r="D17" s="479">
        <v>187.51</v>
      </c>
      <c r="E17" s="460" t="s">
        <v>566</v>
      </c>
      <c r="F17" s="461" t="s">
        <v>583</v>
      </c>
      <c r="G17" s="437" t="s">
        <v>584</v>
      </c>
    </row>
    <row r="18" spans="1:7" ht="12.75" customHeight="1">
      <c r="A18" s="477">
        <v>1.5</v>
      </c>
      <c r="B18" s="415" t="s">
        <v>612</v>
      </c>
      <c r="C18" s="404" t="s">
        <v>451</v>
      </c>
      <c r="D18" s="439">
        <v>253.26</v>
      </c>
      <c r="E18" s="462" t="s">
        <v>566</v>
      </c>
      <c r="F18" s="463" t="s">
        <v>583</v>
      </c>
      <c r="G18" s="418" t="s">
        <v>584</v>
      </c>
    </row>
    <row r="19" spans="1:7" ht="12.75" customHeight="1">
      <c r="A19" s="351"/>
      <c r="B19" s="415"/>
      <c r="C19" s="404"/>
      <c r="D19" s="598">
        <v>19876.43</v>
      </c>
      <c r="E19" s="460"/>
      <c r="F19" s="463"/>
      <c r="G19" s="418"/>
    </row>
    <row r="20" spans="1:7" ht="12.75" customHeight="1">
      <c r="A20" s="307">
        <v>2</v>
      </c>
      <c r="B20" s="600" t="s">
        <v>254</v>
      </c>
      <c r="C20" s="409"/>
      <c r="D20" s="410"/>
      <c r="E20" s="411"/>
      <c r="F20" s="412"/>
      <c r="G20" s="413"/>
    </row>
    <row r="21" spans="1:7" ht="12.75" customHeight="1">
      <c r="A21" s="477">
        <v>2.1</v>
      </c>
      <c r="B21" s="415" t="s">
        <v>261</v>
      </c>
      <c r="C21" s="404" t="s">
        <v>353</v>
      </c>
      <c r="D21" s="439">
        <v>5402.9</v>
      </c>
      <c r="E21" s="462" t="s">
        <v>566</v>
      </c>
      <c r="F21" s="463" t="s">
        <v>583</v>
      </c>
      <c r="G21" s="418" t="s">
        <v>584</v>
      </c>
    </row>
    <row r="22" spans="1:7" ht="12.75" customHeight="1">
      <c r="A22" s="477">
        <v>2.2</v>
      </c>
      <c r="B22" s="415" t="s">
        <v>265</v>
      </c>
      <c r="C22" s="404" t="s">
        <v>99</v>
      </c>
      <c r="D22" s="439">
        <v>195</v>
      </c>
      <c r="E22" s="462" t="s">
        <v>566</v>
      </c>
      <c r="F22" s="463" t="s">
        <v>583</v>
      </c>
      <c r="G22" s="418" t="s">
        <v>584</v>
      </c>
    </row>
    <row r="23" spans="1:7" ht="12.75" customHeight="1">
      <c r="A23" s="477">
        <v>2.3</v>
      </c>
      <c r="B23" s="415" t="s">
        <v>266</v>
      </c>
      <c r="C23" s="404" t="s">
        <v>99</v>
      </c>
      <c r="D23" s="439">
        <v>67.65</v>
      </c>
      <c r="E23" s="462" t="s">
        <v>566</v>
      </c>
      <c r="F23" s="463" t="s">
        <v>583</v>
      </c>
      <c r="G23" s="418" t="s">
        <v>584</v>
      </c>
    </row>
    <row r="24" spans="1:7" ht="12.75" customHeight="1">
      <c r="A24" s="477">
        <v>2.4</v>
      </c>
      <c r="B24" s="415" t="s">
        <v>274</v>
      </c>
      <c r="C24" s="404" t="s">
        <v>99</v>
      </c>
      <c r="D24" s="439">
        <v>600</v>
      </c>
      <c r="E24" s="462" t="s">
        <v>566</v>
      </c>
      <c r="F24" s="463" t="s">
        <v>583</v>
      </c>
      <c r="G24" s="418" t="s">
        <v>584</v>
      </c>
    </row>
    <row r="25" spans="1:7" ht="12.75" customHeight="1">
      <c r="A25" s="477">
        <v>2.5</v>
      </c>
      <c r="B25" s="415" t="s">
        <v>437</v>
      </c>
      <c r="C25" s="404" t="s">
        <v>614</v>
      </c>
      <c r="D25" s="439">
        <v>560.88</v>
      </c>
      <c r="E25" s="462" t="s">
        <v>566</v>
      </c>
      <c r="F25" s="463" t="s">
        <v>583</v>
      </c>
      <c r="G25" s="418" t="s">
        <v>584</v>
      </c>
    </row>
    <row r="26" spans="1:7" ht="12.75" customHeight="1">
      <c r="A26" s="477">
        <v>2.6</v>
      </c>
      <c r="B26" s="415" t="s">
        <v>501</v>
      </c>
      <c r="C26" s="404" t="s">
        <v>323</v>
      </c>
      <c r="D26" s="439">
        <v>234</v>
      </c>
      <c r="E26" s="462" t="s">
        <v>566</v>
      </c>
      <c r="F26" s="463" t="s">
        <v>583</v>
      </c>
      <c r="G26" s="418" t="s">
        <v>584</v>
      </c>
    </row>
    <row r="27" spans="1:7" ht="12.75" customHeight="1">
      <c r="A27" s="477">
        <v>2.7</v>
      </c>
      <c r="B27" s="415" t="s">
        <v>611</v>
      </c>
      <c r="C27" s="404" t="s">
        <v>323</v>
      </c>
      <c r="D27" s="439">
        <v>141.18</v>
      </c>
      <c r="E27" s="462" t="s">
        <v>566</v>
      </c>
      <c r="F27" s="463" t="s">
        <v>583</v>
      </c>
      <c r="G27" s="418" t="s">
        <v>584</v>
      </c>
    </row>
    <row r="28" spans="1:7" ht="12.75" customHeight="1">
      <c r="A28" s="516"/>
      <c r="B28" s="415"/>
      <c r="C28" s="404"/>
      <c r="D28" s="598">
        <f>SUM(D21:D27)</f>
        <v>7201.61</v>
      </c>
      <c r="E28" s="462"/>
      <c r="F28" s="424"/>
      <c r="G28" s="413"/>
    </row>
    <row r="29" spans="1:7" ht="12.75" customHeight="1">
      <c r="A29" s="307">
        <v>3</v>
      </c>
      <c r="B29" s="600" t="s">
        <v>306</v>
      </c>
      <c r="C29" s="409"/>
      <c r="D29" s="410"/>
      <c r="E29" s="411"/>
      <c r="F29" s="412"/>
      <c r="G29" s="413"/>
    </row>
    <row r="30" spans="1:7" ht="12.75" customHeight="1">
      <c r="A30" s="477">
        <v>3.1</v>
      </c>
      <c r="B30" s="415" t="s">
        <v>290</v>
      </c>
      <c r="C30" s="404" t="s">
        <v>327</v>
      </c>
      <c r="D30" s="439">
        <v>368.69</v>
      </c>
      <c r="E30" s="462" t="s">
        <v>566</v>
      </c>
      <c r="F30" s="463" t="s">
        <v>583</v>
      </c>
      <c r="G30" s="418" t="s">
        <v>584</v>
      </c>
    </row>
    <row r="31" spans="1:7" ht="12.75" customHeight="1">
      <c r="A31" s="477">
        <v>3.2</v>
      </c>
      <c r="B31" s="415" t="s">
        <v>300</v>
      </c>
      <c r="C31" s="404" t="s">
        <v>327</v>
      </c>
      <c r="D31" s="439">
        <v>0</v>
      </c>
      <c r="E31" s="462" t="s">
        <v>566</v>
      </c>
      <c r="F31" s="463" t="s">
        <v>583</v>
      </c>
      <c r="G31" s="418" t="s">
        <v>584</v>
      </c>
    </row>
    <row r="32" spans="1:7" ht="12.75" customHeight="1">
      <c r="A32" s="477">
        <v>3.3</v>
      </c>
      <c r="B32" s="415" t="s">
        <v>613</v>
      </c>
      <c r="C32" s="404" t="s">
        <v>614</v>
      </c>
      <c r="D32" s="439">
        <v>37.68</v>
      </c>
      <c r="E32" s="462" t="s">
        <v>566</v>
      </c>
      <c r="F32" s="463" t="s">
        <v>583</v>
      </c>
      <c r="G32" s="418" t="s">
        <v>584</v>
      </c>
    </row>
    <row r="33" spans="1:7" ht="12.75" customHeight="1">
      <c r="A33" s="351"/>
      <c r="B33" s="415"/>
      <c r="C33" s="404"/>
      <c r="D33" s="598">
        <f>SUM(D30:D32)</f>
        <v>406.37</v>
      </c>
      <c r="E33" s="462"/>
      <c r="F33" s="463"/>
      <c r="G33" s="418"/>
    </row>
    <row r="34" spans="1:7" ht="12.75" customHeight="1">
      <c r="A34" s="307">
        <v>4</v>
      </c>
      <c r="B34" s="600" t="s">
        <v>56</v>
      </c>
      <c r="C34" s="409"/>
      <c r="D34" s="410"/>
      <c r="E34" s="411"/>
      <c r="F34" s="412"/>
      <c r="G34" s="413"/>
    </row>
    <row r="35" spans="1:7" ht="12.75" customHeight="1">
      <c r="A35" s="477">
        <v>4.1</v>
      </c>
      <c r="B35" s="415" t="s">
        <v>471</v>
      </c>
      <c r="C35" s="404" t="s">
        <v>614</v>
      </c>
      <c r="D35" s="439">
        <v>176.55</v>
      </c>
      <c r="E35" s="462" t="s">
        <v>566</v>
      </c>
      <c r="F35" s="463" t="s">
        <v>583</v>
      </c>
      <c r="G35" s="418" t="s">
        <v>584</v>
      </c>
    </row>
    <row r="36" spans="1:7" ht="12.75" customHeight="1">
      <c r="A36" s="351"/>
      <c r="B36" s="415"/>
      <c r="C36" s="404"/>
      <c r="D36" s="598">
        <f>SUM(D35:D35)</f>
        <v>176.55</v>
      </c>
      <c r="E36" s="462"/>
      <c r="F36" s="463"/>
      <c r="G36" s="418"/>
    </row>
    <row r="37" spans="1:7" ht="12.75" customHeight="1">
      <c r="A37" s="307">
        <v>5</v>
      </c>
      <c r="B37" s="600" t="s">
        <v>230</v>
      </c>
      <c r="C37" s="409"/>
      <c r="D37" s="416"/>
      <c r="E37" s="414"/>
      <c r="F37" s="417"/>
      <c r="G37" s="418"/>
    </row>
    <row r="38" spans="1:7" ht="12.75" customHeight="1">
      <c r="A38" s="516" t="s">
        <v>389</v>
      </c>
      <c r="B38" s="415" t="s">
        <v>610</v>
      </c>
      <c r="C38" s="400" t="s">
        <v>96</v>
      </c>
      <c r="D38" s="439">
        <v>13100.58</v>
      </c>
      <c r="E38" s="462" t="s">
        <v>566</v>
      </c>
      <c r="F38" s="463" t="s">
        <v>583</v>
      </c>
      <c r="G38" s="418" t="s">
        <v>584</v>
      </c>
    </row>
    <row r="39" spans="1:7" ht="12.75" customHeight="1">
      <c r="A39" s="351"/>
      <c r="B39" s="415"/>
      <c r="C39" s="404"/>
      <c r="D39" s="598">
        <f>SUM(D38:D38)</f>
        <v>13100.58</v>
      </c>
      <c r="E39" s="462"/>
      <c r="F39" s="463"/>
      <c r="G39" s="418"/>
    </row>
    <row r="40" spans="1:7" ht="12.75" customHeight="1">
      <c r="A40" s="307">
        <v>6</v>
      </c>
      <c r="B40" s="600" t="s">
        <v>395</v>
      </c>
      <c r="C40" s="409"/>
      <c r="D40" s="410"/>
      <c r="E40" s="411"/>
      <c r="F40" s="412"/>
      <c r="G40" s="413"/>
    </row>
    <row r="41" spans="1:7" ht="12.75" customHeight="1">
      <c r="A41" s="516" t="s">
        <v>396</v>
      </c>
      <c r="B41" s="415" t="s">
        <v>402</v>
      </c>
      <c r="C41" s="404" t="s">
        <v>435</v>
      </c>
      <c r="D41" s="439">
        <v>80.72</v>
      </c>
      <c r="E41" s="462" t="s">
        <v>566</v>
      </c>
      <c r="F41" s="463" t="s">
        <v>583</v>
      </c>
      <c r="G41" s="418" t="s">
        <v>584</v>
      </c>
    </row>
    <row r="42" spans="1:7" ht="12.75" customHeight="1">
      <c r="A42" s="477">
        <v>6.2</v>
      </c>
      <c r="B42" s="415" t="s">
        <v>691</v>
      </c>
      <c r="C42" s="404" t="s">
        <v>435</v>
      </c>
      <c r="D42" s="439">
        <v>0</v>
      </c>
      <c r="E42" s="462" t="s">
        <v>566</v>
      </c>
      <c r="F42" s="463" t="s">
        <v>583</v>
      </c>
      <c r="G42" s="418" t="s">
        <v>584</v>
      </c>
    </row>
    <row r="43" spans="1:7" ht="12.75" customHeight="1">
      <c r="A43" s="477">
        <v>6.3</v>
      </c>
      <c r="B43" s="415" t="s">
        <v>407</v>
      </c>
      <c r="C43" s="404" t="s">
        <v>435</v>
      </c>
      <c r="D43" s="439">
        <v>50.4</v>
      </c>
      <c r="E43" s="462" t="s">
        <v>566</v>
      </c>
      <c r="F43" s="463" t="s">
        <v>583</v>
      </c>
      <c r="G43" s="418" t="s">
        <v>584</v>
      </c>
    </row>
    <row r="44" spans="1:7" ht="12.75" customHeight="1">
      <c r="A44" s="477">
        <v>6.4</v>
      </c>
      <c r="B44" s="415" t="s">
        <v>689</v>
      </c>
      <c r="C44" s="404" t="s">
        <v>435</v>
      </c>
      <c r="D44" s="439">
        <v>0</v>
      </c>
      <c r="E44" s="462" t="s">
        <v>566</v>
      </c>
      <c r="F44" s="463" t="s">
        <v>583</v>
      </c>
      <c r="G44" s="418" t="s">
        <v>584</v>
      </c>
    </row>
    <row r="45" spans="1:7" ht="12.75" customHeight="1">
      <c r="A45" s="477">
        <v>6.4</v>
      </c>
      <c r="B45" s="415" t="s">
        <v>690</v>
      </c>
      <c r="C45" s="404" t="s">
        <v>435</v>
      </c>
      <c r="D45" s="439">
        <v>8.4</v>
      </c>
      <c r="E45" s="462" t="s">
        <v>566</v>
      </c>
      <c r="F45" s="463" t="s">
        <v>583</v>
      </c>
      <c r="G45" s="418" t="s">
        <v>584</v>
      </c>
    </row>
    <row r="46" spans="1:7" ht="12.75" customHeight="1">
      <c r="A46" s="351"/>
      <c r="B46" s="415"/>
      <c r="C46" s="404"/>
      <c r="D46" s="598">
        <v>139.52</v>
      </c>
      <c r="E46" s="423"/>
      <c r="F46" s="424"/>
      <c r="G46" s="413"/>
    </row>
    <row r="47" spans="1:7" ht="12.75" customHeight="1">
      <c r="A47" s="351">
        <v>7</v>
      </c>
      <c r="B47" s="601" t="s">
        <v>57</v>
      </c>
      <c r="C47" s="404"/>
      <c r="D47" s="427"/>
      <c r="E47" s="423"/>
      <c r="F47" s="424"/>
      <c r="G47" s="413"/>
    </row>
    <row r="48" spans="1:7" ht="12.75" customHeight="1">
      <c r="A48" s="516" t="s">
        <v>411</v>
      </c>
      <c r="B48" s="415" t="s">
        <v>421</v>
      </c>
      <c r="C48" s="404" t="s">
        <v>98</v>
      </c>
      <c r="D48" s="479">
        <v>9491.12</v>
      </c>
      <c r="E48" s="462" t="s">
        <v>566</v>
      </c>
      <c r="F48" s="463" t="s">
        <v>583</v>
      </c>
      <c r="G48" s="418" t="s">
        <v>584</v>
      </c>
    </row>
    <row r="49" spans="1:7" ht="12.75" customHeight="1">
      <c r="A49" s="516" t="s">
        <v>412</v>
      </c>
      <c r="B49" s="415" t="s">
        <v>423</v>
      </c>
      <c r="C49" s="404" t="s">
        <v>98</v>
      </c>
      <c r="D49" s="479">
        <v>4256.5</v>
      </c>
      <c r="E49" s="462" t="s">
        <v>566</v>
      </c>
      <c r="F49" s="463" t="s">
        <v>583</v>
      </c>
      <c r="G49" s="418" t="s">
        <v>584</v>
      </c>
    </row>
    <row r="50" spans="1:7" ht="12.75" customHeight="1">
      <c r="A50" s="516" t="s">
        <v>413</v>
      </c>
      <c r="B50" s="415" t="s">
        <v>422</v>
      </c>
      <c r="C50" s="404" t="s">
        <v>98</v>
      </c>
      <c r="D50" s="479">
        <v>0</v>
      </c>
      <c r="E50" s="462" t="s">
        <v>566</v>
      </c>
      <c r="F50" s="463" t="s">
        <v>583</v>
      </c>
      <c r="G50" s="418" t="s">
        <v>584</v>
      </c>
    </row>
    <row r="51" spans="1:7" ht="12.75" customHeight="1">
      <c r="A51" s="516" t="s">
        <v>414</v>
      </c>
      <c r="B51" s="415" t="s">
        <v>424</v>
      </c>
      <c r="C51" s="404" t="s">
        <v>617</v>
      </c>
      <c r="D51" s="479">
        <v>1349.99</v>
      </c>
      <c r="E51" s="462" t="s">
        <v>566</v>
      </c>
      <c r="F51" s="463" t="s">
        <v>583</v>
      </c>
      <c r="G51" s="418" t="s">
        <v>584</v>
      </c>
    </row>
    <row r="52" spans="1:7" ht="12.75" customHeight="1">
      <c r="A52" s="516" t="s">
        <v>415</v>
      </c>
      <c r="B52" s="415" t="s">
        <v>425</v>
      </c>
      <c r="C52" s="404" t="s">
        <v>617</v>
      </c>
      <c r="D52" s="479">
        <v>2975</v>
      </c>
      <c r="E52" s="462" t="s">
        <v>566</v>
      </c>
      <c r="F52" s="463" t="s">
        <v>583</v>
      </c>
      <c r="G52" s="418" t="s">
        <v>584</v>
      </c>
    </row>
    <row r="53" spans="1:7" ht="12.75" customHeight="1">
      <c r="A53" s="516" t="s">
        <v>416</v>
      </c>
      <c r="B53" s="415" t="s">
        <v>426</v>
      </c>
      <c r="C53" s="404" t="s">
        <v>98</v>
      </c>
      <c r="D53" s="479">
        <v>0</v>
      </c>
      <c r="E53" s="462" t="s">
        <v>566</v>
      </c>
      <c r="F53" s="463" t="s">
        <v>583</v>
      </c>
      <c r="G53" s="418" t="s">
        <v>584</v>
      </c>
    </row>
    <row r="54" spans="1:7" ht="27" customHeight="1">
      <c r="A54" s="516" t="s">
        <v>417</v>
      </c>
      <c r="B54" s="415" t="s">
        <v>427</v>
      </c>
      <c r="C54" s="404" t="s">
        <v>617</v>
      </c>
      <c r="D54" s="479">
        <v>675</v>
      </c>
      <c r="E54" s="462" t="s">
        <v>566</v>
      </c>
      <c r="F54" s="463" t="s">
        <v>583</v>
      </c>
      <c r="G54" s="418" t="s">
        <v>584</v>
      </c>
    </row>
    <row r="55" spans="1:7" ht="12.75" customHeight="1">
      <c r="A55" s="477">
        <v>7.8</v>
      </c>
      <c r="B55" s="415" t="s">
        <v>509</v>
      </c>
      <c r="C55" s="404" t="s">
        <v>98</v>
      </c>
      <c r="D55" s="479">
        <v>183.26</v>
      </c>
      <c r="E55" s="462" t="s">
        <v>566</v>
      </c>
      <c r="F55" s="463" t="s">
        <v>583</v>
      </c>
      <c r="G55" s="418" t="s">
        <v>584</v>
      </c>
    </row>
    <row r="56" spans="1:7" ht="12.75" customHeight="1">
      <c r="A56" s="477">
        <v>7.9</v>
      </c>
      <c r="B56" s="415" t="s">
        <v>510</v>
      </c>
      <c r="C56" s="404" t="s">
        <v>98</v>
      </c>
      <c r="D56" s="479">
        <v>0</v>
      </c>
      <c r="E56" s="462" t="s">
        <v>566</v>
      </c>
      <c r="F56" s="463" t="s">
        <v>583</v>
      </c>
      <c r="G56" s="418" t="s">
        <v>584</v>
      </c>
    </row>
    <row r="57" spans="1:7" ht="12.75" customHeight="1">
      <c r="A57" s="404">
        <v>7.1</v>
      </c>
      <c r="B57" s="415" t="s">
        <v>507</v>
      </c>
      <c r="C57" s="404" t="s">
        <v>98</v>
      </c>
      <c r="D57" s="479">
        <v>0</v>
      </c>
      <c r="E57" s="462" t="s">
        <v>566</v>
      </c>
      <c r="F57" s="463" t="s">
        <v>583</v>
      </c>
      <c r="G57" s="418" t="s">
        <v>584</v>
      </c>
    </row>
    <row r="58" spans="1:7" ht="12.75" customHeight="1">
      <c r="A58" s="351"/>
      <c r="B58" s="415"/>
      <c r="C58" s="404"/>
      <c r="D58" s="602">
        <v>18930.87</v>
      </c>
      <c r="E58" s="462"/>
      <c r="F58" s="463"/>
      <c r="G58" s="418"/>
    </row>
    <row r="59" spans="1:7" ht="12.75">
      <c r="A59" s="351"/>
      <c r="B59" s="291" t="s">
        <v>477</v>
      </c>
      <c r="C59" s="400"/>
      <c r="D59" s="597">
        <v>59831.93</v>
      </c>
      <c r="E59" s="423"/>
      <c r="F59" s="419"/>
      <c r="G59" s="419"/>
    </row>
    <row r="60" spans="1:7" ht="12.75">
      <c r="A60" s="517" t="s">
        <v>29</v>
      </c>
      <c r="B60" s="518"/>
      <c r="C60" s="519"/>
      <c r="D60" s="520"/>
      <c r="E60" s="521"/>
      <c r="F60" s="519"/>
      <c r="G60" s="519"/>
    </row>
    <row r="61" spans="1:7" ht="12.75" customHeight="1">
      <c r="A61" s="420">
        <v>2.1</v>
      </c>
      <c r="B61" s="421" t="s">
        <v>618</v>
      </c>
      <c r="C61" s="422" t="s">
        <v>95</v>
      </c>
      <c r="D61" s="465">
        <v>134.6</v>
      </c>
      <c r="E61" s="423" t="s">
        <v>566</v>
      </c>
      <c r="F61" s="424" t="s">
        <v>583</v>
      </c>
      <c r="G61" s="413" t="s">
        <v>584</v>
      </c>
    </row>
    <row r="62" spans="1:7" ht="12.75" customHeight="1">
      <c r="A62" s="420">
        <v>2.2</v>
      </c>
      <c r="B62" s="421" t="s">
        <v>619</v>
      </c>
      <c r="C62" s="422" t="s">
        <v>95</v>
      </c>
      <c r="D62" s="465">
        <v>5125</v>
      </c>
      <c r="E62" s="423" t="s">
        <v>566</v>
      </c>
      <c r="F62" s="424" t="s">
        <v>583</v>
      </c>
      <c r="G62" s="413" t="s">
        <v>584</v>
      </c>
    </row>
    <row r="63" spans="1:7" ht="12.75" customHeight="1">
      <c r="A63" s="420">
        <v>2.3</v>
      </c>
      <c r="B63" s="421" t="s">
        <v>620</v>
      </c>
      <c r="C63" s="422" t="s">
        <v>95</v>
      </c>
      <c r="D63" s="465">
        <v>1474.15</v>
      </c>
      <c r="E63" s="423" t="s">
        <v>566</v>
      </c>
      <c r="F63" s="424" t="s">
        <v>583</v>
      </c>
      <c r="G63" s="413" t="s">
        <v>584</v>
      </c>
    </row>
    <row r="64" spans="1:7" ht="12.75" customHeight="1">
      <c r="A64" s="420">
        <v>2.4</v>
      </c>
      <c r="B64" s="421" t="s">
        <v>621</v>
      </c>
      <c r="C64" s="422" t="s">
        <v>95</v>
      </c>
      <c r="D64" s="465">
        <v>870</v>
      </c>
      <c r="E64" s="423" t="s">
        <v>566</v>
      </c>
      <c r="F64" s="424" t="s">
        <v>583</v>
      </c>
      <c r="G64" s="413" t="s">
        <v>584</v>
      </c>
    </row>
    <row r="65" spans="1:7" ht="12.75" customHeight="1">
      <c r="A65" s="420">
        <v>2.5</v>
      </c>
      <c r="B65" s="421" t="s">
        <v>624</v>
      </c>
      <c r="C65" s="422" t="s">
        <v>95</v>
      </c>
      <c r="D65" s="465">
        <v>689.6</v>
      </c>
      <c r="E65" s="423" t="s">
        <v>566</v>
      </c>
      <c r="F65" s="424" t="s">
        <v>583</v>
      </c>
      <c r="G65" s="413" t="s">
        <v>584</v>
      </c>
    </row>
    <row r="66" spans="1:7" ht="12.75" customHeight="1">
      <c r="A66" s="420">
        <v>2.6</v>
      </c>
      <c r="B66" s="421" t="s">
        <v>623</v>
      </c>
      <c r="C66" s="422" t="s">
        <v>95</v>
      </c>
      <c r="D66" s="465">
        <v>614.21</v>
      </c>
      <c r="E66" s="423" t="s">
        <v>566</v>
      </c>
      <c r="F66" s="424" t="s">
        <v>583</v>
      </c>
      <c r="G66" s="413" t="s">
        <v>584</v>
      </c>
    </row>
    <row r="67" spans="1:7" ht="24.75" customHeight="1">
      <c r="A67" s="420">
        <v>2.7</v>
      </c>
      <c r="B67" s="421" t="s">
        <v>695</v>
      </c>
      <c r="C67" s="422" t="s">
        <v>95</v>
      </c>
      <c r="D67" s="589" t="s">
        <v>682</v>
      </c>
      <c r="E67" s="608" t="s">
        <v>683</v>
      </c>
      <c r="F67" s="609" t="s">
        <v>684</v>
      </c>
      <c r="G67" s="609" t="s">
        <v>685</v>
      </c>
    </row>
    <row r="68" spans="1:7" ht="12.75" customHeight="1">
      <c r="A68" s="351"/>
      <c r="B68" s="421"/>
      <c r="C68" s="430"/>
      <c r="D68" s="597">
        <v>8907.56</v>
      </c>
      <c r="E68" s="404"/>
      <c r="F68" s="430"/>
      <c r="G68" s="430"/>
    </row>
    <row r="69" spans="1:7" ht="12.75" customHeight="1">
      <c r="A69" s="522" t="s">
        <v>36</v>
      </c>
      <c r="B69" s="523"/>
      <c r="C69" s="524"/>
      <c r="D69" s="525" t="s">
        <v>82</v>
      </c>
      <c r="E69" s="526"/>
      <c r="F69" s="524"/>
      <c r="G69" s="524"/>
    </row>
    <row r="70" spans="1:7" ht="12.75" customHeight="1">
      <c r="A70" s="420">
        <v>3.1</v>
      </c>
      <c r="B70" s="514" t="s">
        <v>16</v>
      </c>
      <c r="C70" s="404" t="s">
        <v>101</v>
      </c>
      <c r="D70" s="432">
        <v>120000</v>
      </c>
      <c r="E70" s="423" t="s">
        <v>566</v>
      </c>
      <c r="F70" s="424" t="s">
        <v>583</v>
      </c>
      <c r="G70" s="413" t="s">
        <v>584</v>
      </c>
    </row>
    <row r="71" spans="1:7" ht="12.75" customHeight="1">
      <c r="A71" s="420">
        <v>3.2</v>
      </c>
      <c r="B71" s="514" t="s">
        <v>2</v>
      </c>
      <c r="C71" s="404" t="s">
        <v>102</v>
      </c>
      <c r="D71" s="443">
        <v>65310.92</v>
      </c>
      <c r="E71" s="423" t="s">
        <v>566</v>
      </c>
      <c r="F71" s="424" t="s">
        <v>583</v>
      </c>
      <c r="G71" s="413" t="s">
        <v>584</v>
      </c>
    </row>
    <row r="72" spans="1:7" ht="12.75" customHeight="1">
      <c r="A72" s="351"/>
      <c r="B72" s="421"/>
      <c r="C72" s="527"/>
      <c r="D72" s="597">
        <v>185310.92</v>
      </c>
      <c r="E72" s="404"/>
      <c r="F72" s="430"/>
      <c r="G72" s="430"/>
    </row>
    <row r="73" spans="1:14" ht="12.75" customHeight="1">
      <c r="A73" s="528" t="s">
        <v>37</v>
      </c>
      <c r="B73" s="529"/>
      <c r="C73" s="530"/>
      <c r="D73" s="531"/>
      <c r="E73" s="532"/>
      <c r="F73" s="530"/>
      <c r="G73" s="530"/>
      <c r="N73" s="396">
        <v>384285.71</v>
      </c>
    </row>
    <row r="74" spans="1:7" ht="12.75" customHeight="1">
      <c r="A74" s="420">
        <v>4.1</v>
      </c>
      <c r="B74" s="514" t="s">
        <v>17</v>
      </c>
      <c r="C74" s="404" t="s">
        <v>103</v>
      </c>
      <c r="D74" s="443">
        <v>10000</v>
      </c>
      <c r="E74" s="423" t="s">
        <v>566</v>
      </c>
      <c r="F74" s="424" t="s">
        <v>583</v>
      </c>
      <c r="G74" s="413" t="s">
        <v>584</v>
      </c>
    </row>
    <row r="75" spans="1:7" ht="12.75" customHeight="1">
      <c r="A75" s="420">
        <v>4.2</v>
      </c>
      <c r="B75" s="514" t="s">
        <v>18</v>
      </c>
      <c r="C75" s="425" t="s">
        <v>104</v>
      </c>
      <c r="D75" s="443">
        <v>15210.08</v>
      </c>
      <c r="E75" s="423" t="s">
        <v>566</v>
      </c>
      <c r="F75" s="424" t="s">
        <v>583</v>
      </c>
      <c r="G75" s="413" t="s">
        <v>584</v>
      </c>
    </row>
    <row r="76" spans="1:7" ht="12.75" customHeight="1">
      <c r="A76" s="351"/>
      <c r="B76" s="421"/>
      <c r="C76" s="430"/>
      <c r="D76" s="597">
        <v>25210.08</v>
      </c>
      <c r="E76" s="404"/>
      <c r="F76" s="430"/>
      <c r="G76" s="430"/>
    </row>
    <row r="77" spans="1:7" ht="12.75" customHeight="1">
      <c r="A77" s="533" t="s">
        <v>30</v>
      </c>
      <c r="B77" s="534"/>
      <c r="C77" s="535"/>
      <c r="D77" s="536"/>
      <c r="E77" s="537"/>
      <c r="F77" s="535"/>
      <c r="G77" s="535"/>
    </row>
    <row r="78" spans="1:7" ht="12.75" customHeight="1">
      <c r="A78" s="420">
        <v>5.1</v>
      </c>
      <c r="B78" s="421" t="s">
        <v>625</v>
      </c>
      <c r="C78" s="400" t="s">
        <v>106</v>
      </c>
      <c r="D78" s="465">
        <v>63025.21</v>
      </c>
      <c r="E78" s="423" t="s">
        <v>566</v>
      </c>
      <c r="F78" s="424" t="s">
        <v>583</v>
      </c>
      <c r="G78" s="413" t="s">
        <v>584</v>
      </c>
    </row>
    <row r="79" spans="1:7" ht="12.75" customHeight="1">
      <c r="A79" s="351"/>
      <c r="B79" s="421"/>
      <c r="C79" s="430"/>
      <c r="D79" s="597">
        <v>63025.21</v>
      </c>
      <c r="E79" s="404"/>
      <c r="F79" s="430"/>
      <c r="G79" s="430"/>
    </row>
    <row r="80" spans="1:7" ht="12.75" customHeight="1">
      <c r="A80" s="538" t="s">
        <v>31</v>
      </c>
      <c r="B80" s="393"/>
      <c r="C80" s="394"/>
      <c r="D80" s="394"/>
      <c r="E80" s="395"/>
      <c r="F80" s="394"/>
      <c r="G80" s="394"/>
    </row>
    <row r="81" spans="1:7" ht="12.75" customHeight="1">
      <c r="A81" s="484">
        <v>6.1</v>
      </c>
      <c r="B81" s="426" t="s">
        <v>480</v>
      </c>
      <c r="C81" s="440" t="s">
        <v>96</v>
      </c>
      <c r="D81" s="490">
        <v>1220</v>
      </c>
      <c r="E81" s="462" t="s">
        <v>566</v>
      </c>
      <c r="F81" s="463" t="s">
        <v>583</v>
      </c>
      <c r="G81" s="418" t="s">
        <v>584</v>
      </c>
    </row>
    <row r="82" spans="1:7" ht="25.5" customHeight="1">
      <c r="A82" s="420">
        <v>6.2</v>
      </c>
      <c r="B82" s="426" t="s">
        <v>636</v>
      </c>
      <c r="C82" s="440" t="s">
        <v>580</v>
      </c>
      <c r="D82" s="490">
        <v>20154.08</v>
      </c>
      <c r="E82" s="423" t="s">
        <v>566</v>
      </c>
      <c r="F82" s="424" t="s">
        <v>583</v>
      </c>
      <c r="G82" s="413" t="s">
        <v>584</v>
      </c>
    </row>
    <row r="83" spans="1:7" ht="13.5" customHeight="1">
      <c r="A83" s="420">
        <v>6.3</v>
      </c>
      <c r="B83" s="426" t="s">
        <v>678</v>
      </c>
      <c r="C83" s="440" t="s">
        <v>679</v>
      </c>
      <c r="D83" s="490">
        <v>3836</v>
      </c>
      <c r="E83" s="423" t="s">
        <v>566</v>
      </c>
      <c r="F83" s="424" t="s">
        <v>583</v>
      </c>
      <c r="G83" s="413" t="s">
        <v>584</v>
      </c>
    </row>
    <row r="84" spans="1:7" ht="12.75" customHeight="1">
      <c r="A84" s="351"/>
      <c r="B84" s="421"/>
      <c r="C84" s="546"/>
      <c r="D84" s="596">
        <v>25210.08</v>
      </c>
      <c r="E84" s="423"/>
      <c r="F84" s="424"/>
      <c r="G84" s="413"/>
    </row>
    <row r="85" spans="1:7" ht="12.75" customHeight="1">
      <c r="A85" s="539" t="s">
        <v>590</v>
      </c>
      <c r="B85" s="540"/>
      <c r="C85" s="541"/>
      <c r="D85" s="542"/>
      <c r="E85" s="543"/>
      <c r="F85" s="544"/>
      <c r="G85" s="545"/>
    </row>
    <row r="86" spans="1:7" ht="27" customHeight="1">
      <c r="A86" s="484">
        <v>7.1</v>
      </c>
      <c r="B86" s="485" t="s">
        <v>675</v>
      </c>
      <c r="C86" s="466" t="s">
        <v>541</v>
      </c>
      <c r="D86" s="486">
        <v>8403.36</v>
      </c>
      <c r="E86" s="487" t="s">
        <v>566</v>
      </c>
      <c r="F86" s="488" t="s">
        <v>583</v>
      </c>
      <c r="G86" s="442" t="s">
        <v>584</v>
      </c>
    </row>
    <row r="87" spans="1:7" ht="15.75" customHeight="1">
      <c r="A87" s="351"/>
      <c r="B87" s="547"/>
      <c r="C87" s="548"/>
      <c r="D87" s="596">
        <v>8403.36</v>
      </c>
      <c r="E87" s="549"/>
      <c r="F87" s="424"/>
      <c r="G87" s="413"/>
    </row>
    <row r="88" spans="1:7" ht="12.75" customHeight="1">
      <c r="A88" s="550" t="s">
        <v>591</v>
      </c>
      <c r="B88" s="551"/>
      <c r="C88" s="552"/>
      <c r="D88" s="553"/>
      <c r="E88" s="554"/>
      <c r="F88" s="552"/>
      <c r="G88" s="552"/>
    </row>
    <row r="89" spans="1:7" ht="25.5" customHeight="1">
      <c r="A89" s="420">
        <v>8.1</v>
      </c>
      <c r="B89" s="421" t="s">
        <v>674</v>
      </c>
      <c r="C89" s="404" t="s">
        <v>113</v>
      </c>
      <c r="D89" s="439">
        <v>31544.25</v>
      </c>
      <c r="E89" s="462" t="s">
        <v>566</v>
      </c>
      <c r="F89" s="463" t="s">
        <v>583</v>
      </c>
      <c r="G89" s="418" t="s">
        <v>584</v>
      </c>
    </row>
    <row r="90" spans="1:7" ht="26.25" customHeight="1">
      <c r="A90" s="484">
        <v>8.2</v>
      </c>
      <c r="B90" s="476" t="s">
        <v>637</v>
      </c>
      <c r="C90" s="441" t="s">
        <v>115</v>
      </c>
      <c r="D90" s="439">
        <v>14694.57</v>
      </c>
      <c r="E90" s="487" t="s">
        <v>566</v>
      </c>
      <c r="F90" s="488" t="s">
        <v>583</v>
      </c>
      <c r="G90" s="442" t="s">
        <v>584</v>
      </c>
    </row>
    <row r="91" spans="1:7" ht="14.25" customHeight="1">
      <c r="A91" s="484">
        <v>8.3</v>
      </c>
      <c r="B91" s="476" t="s">
        <v>90</v>
      </c>
      <c r="C91" s="441" t="s">
        <v>170</v>
      </c>
      <c r="D91" s="439">
        <v>820</v>
      </c>
      <c r="E91" s="487" t="s">
        <v>566</v>
      </c>
      <c r="F91" s="488" t="s">
        <v>583</v>
      </c>
      <c r="G91" s="442" t="s">
        <v>584</v>
      </c>
    </row>
    <row r="92" spans="1:11" ht="15" customHeight="1" thickBot="1">
      <c r="A92" s="351"/>
      <c r="B92" s="514"/>
      <c r="C92" s="419"/>
      <c r="D92" s="596">
        <v>47058.82</v>
      </c>
      <c r="E92" s="555"/>
      <c r="F92" s="419"/>
      <c r="G92" s="419"/>
      <c r="K92" s="387"/>
    </row>
    <row r="93" spans="1:7" ht="12.75" customHeight="1">
      <c r="A93" s="475" t="s">
        <v>592</v>
      </c>
      <c r="B93" s="470"/>
      <c r="C93" s="471"/>
      <c r="D93" s="472"/>
      <c r="E93" s="473"/>
      <c r="F93" s="471"/>
      <c r="G93" s="474"/>
    </row>
    <row r="94" spans="1:7" ht="12.75" customHeight="1">
      <c r="A94" s="500"/>
      <c r="B94" s="501" t="s">
        <v>606</v>
      </c>
      <c r="C94" s="502"/>
      <c r="D94" s="503"/>
      <c r="E94" s="504"/>
      <c r="F94" s="502"/>
      <c r="G94" s="505"/>
    </row>
    <row r="95" spans="1:7" ht="25.5" customHeight="1">
      <c r="A95" s="464">
        <v>9.1</v>
      </c>
      <c r="B95" s="421" t="s">
        <v>704</v>
      </c>
      <c r="C95" s="590" t="s">
        <v>669</v>
      </c>
      <c r="D95" s="610">
        <v>2546.71</v>
      </c>
      <c r="E95" s="591" t="s">
        <v>566</v>
      </c>
      <c r="F95" s="593" t="s">
        <v>583</v>
      </c>
      <c r="G95" s="592" t="s">
        <v>584</v>
      </c>
    </row>
    <row r="96" spans="1:7" ht="16.5" customHeight="1">
      <c r="A96" s="464">
        <v>9.2</v>
      </c>
      <c r="B96" s="421" t="s">
        <v>651</v>
      </c>
      <c r="C96" s="404" t="s">
        <v>139</v>
      </c>
      <c r="D96" s="479">
        <v>3184.94</v>
      </c>
      <c r="E96" s="462" t="s">
        <v>566</v>
      </c>
      <c r="F96" s="463" t="s">
        <v>583</v>
      </c>
      <c r="G96" s="418" t="s">
        <v>584</v>
      </c>
    </row>
    <row r="97" spans="1:7" ht="16.5" customHeight="1">
      <c r="A97" s="464">
        <v>9.3</v>
      </c>
      <c r="B97" s="421" t="s">
        <v>642</v>
      </c>
      <c r="C97" s="404" t="s">
        <v>652</v>
      </c>
      <c r="D97" s="479">
        <v>4827.55</v>
      </c>
      <c r="E97" s="462" t="s">
        <v>566</v>
      </c>
      <c r="F97" s="463" t="s">
        <v>583</v>
      </c>
      <c r="G97" s="418" t="s">
        <v>584</v>
      </c>
    </row>
    <row r="98" spans="1:7" ht="16.5" customHeight="1">
      <c r="A98" s="464">
        <v>9.4</v>
      </c>
      <c r="B98" s="421" t="s">
        <v>650</v>
      </c>
      <c r="C98" s="404" t="s">
        <v>653</v>
      </c>
      <c r="D98" s="439">
        <v>5000</v>
      </c>
      <c r="E98" s="462" t="s">
        <v>639</v>
      </c>
      <c r="F98" s="463" t="s">
        <v>640</v>
      </c>
      <c r="G98" s="418" t="s">
        <v>641</v>
      </c>
    </row>
    <row r="99" spans="1:7" ht="12.75" customHeight="1">
      <c r="A99" s="489">
        <v>9.5</v>
      </c>
      <c r="B99" s="457" t="s">
        <v>173</v>
      </c>
      <c r="C99" s="431" t="s">
        <v>174</v>
      </c>
      <c r="D99" s="479">
        <v>215000</v>
      </c>
      <c r="E99" s="460" t="s">
        <v>566</v>
      </c>
      <c r="F99" s="461" t="s">
        <v>583</v>
      </c>
      <c r="G99" s="437" t="s">
        <v>584</v>
      </c>
    </row>
    <row r="100" spans="1:7" ht="12.75" customHeight="1">
      <c r="A100" s="464">
        <v>9.6</v>
      </c>
      <c r="B100" s="421" t="s">
        <v>589</v>
      </c>
      <c r="C100" s="404" t="s">
        <v>179</v>
      </c>
      <c r="D100" s="479">
        <v>6294</v>
      </c>
      <c r="E100" s="462" t="s">
        <v>566</v>
      </c>
      <c r="F100" s="463" t="s">
        <v>583</v>
      </c>
      <c r="G100" s="418" t="s">
        <v>584</v>
      </c>
    </row>
    <row r="101" spans="1:7" ht="12.75" customHeight="1">
      <c r="A101" s="464">
        <v>9.7</v>
      </c>
      <c r="B101" s="421" t="s">
        <v>654</v>
      </c>
      <c r="C101" s="404" t="s">
        <v>179</v>
      </c>
      <c r="D101" s="479">
        <v>4080.18</v>
      </c>
      <c r="E101" s="462" t="s">
        <v>566</v>
      </c>
      <c r="F101" s="463" t="s">
        <v>583</v>
      </c>
      <c r="G101" s="418" t="s">
        <v>584</v>
      </c>
    </row>
    <row r="102" spans="1:7" ht="17.25" customHeight="1">
      <c r="A102" s="464">
        <v>9.8</v>
      </c>
      <c r="B102" s="421" t="s">
        <v>186</v>
      </c>
      <c r="C102" s="404" t="s">
        <v>179</v>
      </c>
      <c r="D102" s="479">
        <v>66000</v>
      </c>
      <c r="E102" s="462" t="s">
        <v>566</v>
      </c>
      <c r="F102" s="463" t="s">
        <v>583</v>
      </c>
      <c r="G102" s="418" t="s">
        <v>584</v>
      </c>
    </row>
    <row r="103" spans="1:7" ht="13.5" customHeight="1">
      <c r="A103" s="464">
        <v>9.9</v>
      </c>
      <c r="B103" s="480" t="s">
        <v>655</v>
      </c>
      <c r="C103" s="400" t="s">
        <v>531</v>
      </c>
      <c r="D103" s="479">
        <v>12500</v>
      </c>
      <c r="E103" s="462" t="s">
        <v>566</v>
      </c>
      <c r="F103" s="463" t="s">
        <v>583</v>
      </c>
      <c r="G103" s="418" t="s">
        <v>584</v>
      </c>
    </row>
    <row r="104" spans="1:7" ht="26.25" customHeight="1">
      <c r="A104" s="483">
        <v>9.1</v>
      </c>
      <c r="B104" s="421" t="s">
        <v>686</v>
      </c>
      <c r="C104" s="400" t="s">
        <v>178</v>
      </c>
      <c r="D104" s="439">
        <v>12000</v>
      </c>
      <c r="E104" s="462" t="s">
        <v>566</v>
      </c>
      <c r="F104" s="463" t="s">
        <v>583</v>
      </c>
      <c r="G104" s="418" t="s">
        <v>584</v>
      </c>
    </row>
    <row r="105" spans="1:8" ht="12.75" customHeight="1">
      <c r="A105" s="483">
        <v>9.11</v>
      </c>
      <c r="B105" s="421" t="s">
        <v>180</v>
      </c>
      <c r="C105" s="400" t="s">
        <v>181</v>
      </c>
      <c r="D105" s="439">
        <v>8640</v>
      </c>
      <c r="E105" s="462" t="s">
        <v>566</v>
      </c>
      <c r="F105" s="463" t="s">
        <v>583</v>
      </c>
      <c r="G105" s="418" t="s">
        <v>584</v>
      </c>
      <c r="H105" s="401"/>
    </row>
    <row r="106" spans="1:7" ht="12.75" customHeight="1">
      <c r="A106" s="483">
        <v>9.12</v>
      </c>
      <c r="B106" s="457" t="s">
        <v>573</v>
      </c>
      <c r="C106" s="431" t="s">
        <v>574</v>
      </c>
      <c r="D106" s="479">
        <v>1200</v>
      </c>
      <c r="E106" s="460" t="s">
        <v>566</v>
      </c>
      <c r="F106" s="461" t="s">
        <v>583</v>
      </c>
      <c r="G106" s="437" t="s">
        <v>638</v>
      </c>
    </row>
    <row r="107" spans="1:7" ht="24.75" customHeight="1">
      <c r="A107" s="483">
        <v>9.13</v>
      </c>
      <c r="B107" s="421" t="s">
        <v>579</v>
      </c>
      <c r="C107" s="425" t="s">
        <v>657</v>
      </c>
      <c r="D107" s="439">
        <v>1909.25</v>
      </c>
      <c r="E107" s="462" t="s">
        <v>566</v>
      </c>
      <c r="F107" s="463" t="s">
        <v>583</v>
      </c>
      <c r="G107" s="418" t="s">
        <v>584</v>
      </c>
    </row>
    <row r="108" spans="1:7" ht="24.75" customHeight="1">
      <c r="A108" s="483">
        <v>9.14</v>
      </c>
      <c r="B108" s="457" t="s">
        <v>677</v>
      </c>
      <c r="C108" s="431" t="s">
        <v>656</v>
      </c>
      <c r="D108" s="479">
        <v>0.01</v>
      </c>
      <c r="E108" s="460" t="s">
        <v>566</v>
      </c>
      <c r="F108" s="461" t="s">
        <v>583</v>
      </c>
      <c r="G108" s="437" t="s">
        <v>584</v>
      </c>
    </row>
    <row r="109" spans="1:7" ht="12.75" customHeight="1">
      <c r="A109" s="483">
        <v>9.15</v>
      </c>
      <c r="B109" s="481" t="s">
        <v>608</v>
      </c>
      <c r="C109" s="431" t="s">
        <v>609</v>
      </c>
      <c r="D109" s="479">
        <v>8400</v>
      </c>
      <c r="E109" s="460" t="s">
        <v>566</v>
      </c>
      <c r="F109" s="461" t="s">
        <v>583</v>
      </c>
      <c r="G109" s="437" t="s">
        <v>584</v>
      </c>
    </row>
    <row r="110" spans="1:7" s="401" customFormat="1" ht="14.25" customHeight="1">
      <c r="A110" s="483">
        <v>9.16</v>
      </c>
      <c r="B110" s="482" t="s">
        <v>658</v>
      </c>
      <c r="C110" s="431" t="s">
        <v>574</v>
      </c>
      <c r="D110" s="479">
        <v>1200</v>
      </c>
      <c r="E110" s="460" t="s">
        <v>566</v>
      </c>
      <c r="F110" s="461" t="s">
        <v>583</v>
      </c>
      <c r="G110" s="437" t="s">
        <v>584</v>
      </c>
    </row>
    <row r="111" spans="1:7" s="401" customFormat="1" ht="14.25" customHeight="1">
      <c r="A111" s="483">
        <v>9.17</v>
      </c>
      <c r="B111" s="482" t="s">
        <v>712</v>
      </c>
      <c r="C111" s="431" t="s">
        <v>605</v>
      </c>
      <c r="D111" s="479">
        <v>3460</v>
      </c>
      <c r="E111" s="460" t="s">
        <v>566</v>
      </c>
      <c r="F111" s="461" t="s">
        <v>583</v>
      </c>
      <c r="G111" s="437" t="s">
        <v>584</v>
      </c>
    </row>
    <row r="112" spans="1:7" s="401" customFormat="1" ht="25.5" customHeight="1">
      <c r="A112" s="483">
        <v>9.18</v>
      </c>
      <c r="B112" s="482" t="s">
        <v>702</v>
      </c>
      <c r="C112" s="431" t="s">
        <v>660</v>
      </c>
      <c r="D112" s="479">
        <v>5268</v>
      </c>
      <c r="E112" s="460" t="s">
        <v>566</v>
      </c>
      <c r="F112" s="461" t="s">
        <v>583</v>
      </c>
      <c r="G112" s="437" t="s">
        <v>584</v>
      </c>
    </row>
    <row r="113" spans="1:7" s="401" customFormat="1" ht="14.25" customHeight="1">
      <c r="A113" s="483">
        <v>9.19</v>
      </c>
      <c r="B113" s="482" t="s">
        <v>672</v>
      </c>
      <c r="C113" s="431" t="s">
        <v>673</v>
      </c>
      <c r="D113" s="479">
        <v>20</v>
      </c>
      <c r="E113" s="460" t="s">
        <v>566</v>
      </c>
      <c r="F113" s="461" t="s">
        <v>583</v>
      </c>
      <c r="G113" s="437" t="s">
        <v>584</v>
      </c>
    </row>
    <row r="114" spans="1:7" s="401" customFormat="1" ht="25.5" customHeight="1">
      <c r="A114" s="483">
        <v>9.2</v>
      </c>
      <c r="B114" s="482" t="s">
        <v>687</v>
      </c>
      <c r="C114" s="431" t="s">
        <v>688</v>
      </c>
      <c r="D114" s="479">
        <v>185</v>
      </c>
      <c r="E114" s="460" t="s">
        <v>566</v>
      </c>
      <c r="F114" s="461" t="s">
        <v>583</v>
      </c>
      <c r="G114" s="437" t="s">
        <v>584</v>
      </c>
    </row>
    <row r="115" spans="1:7" s="401" customFormat="1" ht="27" customHeight="1">
      <c r="A115" s="483">
        <v>9.21</v>
      </c>
      <c r="B115" s="421" t="s">
        <v>707</v>
      </c>
      <c r="C115" s="400" t="s">
        <v>696</v>
      </c>
      <c r="D115" s="439">
        <v>2988.07</v>
      </c>
      <c r="E115" s="462" t="s">
        <v>566</v>
      </c>
      <c r="F115" s="463" t="s">
        <v>583</v>
      </c>
      <c r="G115" s="418" t="s">
        <v>584</v>
      </c>
    </row>
    <row r="116" spans="1:7" s="401" customFormat="1" ht="12" customHeight="1">
      <c r="A116" s="483">
        <v>9.22</v>
      </c>
      <c r="B116" s="481" t="s">
        <v>608</v>
      </c>
      <c r="C116" s="431" t="s">
        <v>609</v>
      </c>
      <c r="D116" s="479">
        <v>4050</v>
      </c>
      <c r="E116" s="460" t="s">
        <v>566</v>
      </c>
      <c r="F116" s="461" t="s">
        <v>583</v>
      </c>
      <c r="G116" s="437" t="s">
        <v>584</v>
      </c>
    </row>
    <row r="117" spans="1:7" s="401" customFormat="1" ht="12" customHeight="1">
      <c r="A117" s="483">
        <v>9.23</v>
      </c>
      <c r="B117" s="482" t="s">
        <v>692</v>
      </c>
      <c r="C117" s="431" t="s">
        <v>172</v>
      </c>
      <c r="D117" s="479">
        <v>1382</v>
      </c>
      <c r="E117" s="460" t="s">
        <v>566</v>
      </c>
      <c r="F117" s="461" t="s">
        <v>583</v>
      </c>
      <c r="G117" s="437" t="s">
        <v>584</v>
      </c>
    </row>
    <row r="118" spans="1:7" s="401" customFormat="1" ht="13.5" customHeight="1">
      <c r="A118" s="483">
        <v>9.24</v>
      </c>
      <c r="B118" s="482" t="s">
        <v>701</v>
      </c>
      <c r="C118" s="431" t="s">
        <v>706</v>
      </c>
      <c r="D118" s="479">
        <v>9150</v>
      </c>
      <c r="E118" s="460" t="s">
        <v>566</v>
      </c>
      <c r="F118" s="461" t="s">
        <v>583</v>
      </c>
      <c r="G118" s="437" t="s">
        <v>584</v>
      </c>
    </row>
    <row r="119" spans="1:7" s="401" customFormat="1" ht="13.5" customHeight="1">
      <c r="A119" s="483"/>
      <c r="B119" s="491"/>
      <c r="C119" s="431"/>
      <c r="D119" s="598">
        <v>379285.71</v>
      </c>
      <c r="E119" s="460"/>
      <c r="F119" s="461"/>
      <c r="G119" s="437"/>
    </row>
    <row r="120" spans="1:7" ht="12.75" customHeight="1">
      <c r="A120" s="493"/>
      <c r="B120" s="494" t="s">
        <v>607</v>
      </c>
      <c r="C120" s="495"/>
      <c r="D120" s="496"/>
      <c r="E120" s="497"/>
      <c r="F120" s="498"/>
      <c r="G120" s="499"/>
    </row>
    <row r="121" spans="1:7" ht="12.75" customHeight="1">
      <c r="A121" s="483">
        <v>9.25</v>
      </c>
      <c r="B121" s="421" t="s">
        <v>668</v>
      </c>
      <c r="C121" s="400" t="s">
        <v>659</v>
      </c>
      <c r="D121" s="439">
        <v>2089.3</v>
      </c>
      <c r="E121" s="462" t="s">
        <v>566</v>
      </c>
      <c r="F121" s="463" t="s">
        <v>583</v>
      </c>
      <c r="G121" s="418" t="s">
        <v>584</v>
      </c>
    </row>
    <row r="122" spans="1:7" ht="12.75" customHeight="1">
      <c r="A122" s="483">
        <v>9.26</v>
      </c>
      <c r="B122" s="421" t="s">
        <v>649</v>
      </c>
      <c r="C122" s="400" t="s">
        <v>196</v>
      </c>
      <c r="D122" s="439">
        <v>15.7</v>
      </c>
      <c r="E122" s="462" t="s">
        <v>566</v>
      </c>
      <c r="F122" s="463" t="s">
        <v>583</v>
      </c>
      <c r="G122" s="418" t="s">
        <v>584</v>
      </c>
    </row>
    <row r="123" spans="1:7" ht="12.75" customHeight="1">
      <c r="A123" s="483">
        <v>9.27</v>
      </c>
      <c r="B123" s="421" t="s">
        <v>661</v>
      </c>
      <c r="C123" s="400" t="s">
        <v>662</v>
      </c>
      <c r="D123" s="439">
        <v>200</v>
      </c>
      <c r="E123" s="462" t="s">
        <v>566</v>
      </c>
      <c r="F123" s="463" t="s">
        <v>583</v>
      </c>
      <c r="G123" s="418" t="s">
        <v>584</v>
      </c>
    </row>
    <row r="124" spans="1:7" ht="12.75" customHeight="1">
      <c r="A124" s="483">
        <v>9.28</v>
      </c>
      <c r="B124" s="421" t="s">
        <v>663</v>
      </c>
      <c r="C124" s="400" t="s">
        <v>664</v>
      </c>
      <c r="D124" s="439">
        <v>100</v>
      </c>
      <c r="E124" s="462" t="s">
        <v>566</v>
      </c>
      <c r="F124" s="463" t="s">
        <v>583</v>
      </c>
      <c r="G124" s="418" t="s">
        <v>584</v>
      </c>
    </row>
    <row r="125" spans="1:7" ht="12.75" customHeight="1">
      <c r="A125" s="483">
        <v>9.29</v>
      </c>
      <c r="B125" s="421" t="s">
        <v>670</v>
      </c>
      <c r="C125" s="400" t="s">
        <v>671</v>
      </c>
      <c r="D125" s="439">
        <v>700</v>
      </c>
      <c r="E125" s="462" t="s">
        <v>566</v>
      </c>
      <c r="F125" s="463" t="s">
        <v>583</v>
      </c>
      <c r="G125" s="418" t="s">
        <v>584</v>
      </c>
    </row>
    <row r="126" spans="1:7" ht="12.75" customHeight="1">
      <c r="A126" s="483">
        <v>9.3</v>
      </c>
      <c r="B126" s="421" t="s">
        <v>665</v>
      </c>
      <c r="C126" s="400" t="s">
        <v>208</v>
      </c>
      <c r="D126" s="439">
        <v>300</v>
      </c>
      <c r="E126" s="462" t="s">
        <v>566</v>
      </c>
      <c r="F126" s="463" t="s">
        <v>583</v>
      </c>
      <c r="G126" s="418" t="s">
        <v>584</v>
      </c>
    </row>
    <row r="127" spans="1:7" ht="12.75" customHeight="1">
      <c r="A127" s="595">
        <v>9.31</v>
      </c>
      <c r="B127" s="421" t="s">
        <v>676</v>
      </c>
      <c r="C127" s="400" t="s">
        <v>699</v>
      </c>
      <c r="D127" s="439">
        <v>1595</v>
      </c>
      <c r="E127" s="462" t="s">
        <v>566</v>
      </c>
      <c r="F127" s="463" t="s">
        <v>583</v>
      </c>
      <c r="G127" s="418" t="s">
        <v>584</v>
      </c>
    </row>
    <row r="128" spans="1:7" ht="12.75" customHeight="1">
      <c r="A128" s="483"/>
      <c r="B128" s="421"/>
      <c r="C128" s="400"/>
      <c r="D128" s="605">
        <v>5000</v>
      </c>
      <c r="E128" s="462"/>
      <c r="F128" s="463"/>
      <c r="G128" s="418"/>
    </row>
    <row r="129" spans="1:7" ht="12.75" customHeight="1">
      <c r="A129" s="453"/>
      <c r="B129" s="421"/>
      <c r="C129" s="506"/>
      <c r="D129" s="596">
        <v>384285.71</v>
      </c>
      <c r="E129" s="404"/>
      <c r="F129" s="430"/>
      <c r="G129" s="430"/>
    </row>
    <row r="130" spans="1:7" ht="12.75" customHeight="1">
      <c r="A130" s="507" t="s">
        <v>593</v>
      </c>
      <c r="B130" s="508"/>
      <c r="C130" s="509"/>
      <c r="D130" s="510"/>
      <c r="E130" s="511"/>
      <c r="F130" s="509"/>
      <c r="G130" s="512"/>
    </row>
    <row r="131" spans="1:9" ht="12.75" customHeight="1">
      <c r="A131" s="420">
        <v>10.1</v>
      </c>
      <c r="B131" s="421" t="s">
        <v>616</v>
      </c>
      <c r="C131" s="404" t="s">
        <v>605</v>
      </c>
      <c r="D131" s="603">
        <v>31092.44</v>
      </c>
      <c r="E131" s="462" t="s">
        <v>566</v>
      </c>
      <c r="F131" s="463" t="s">
        <v>583</v>
      </c>
      <c r="G131" s="418" t="s">
        <v>584</v>
      </c>
      <c r="I131" s="396" t="s">
        <v>82</v>
      </c>
    </row>
    <row r="132" spans="1:7" ht="12.75" customHeight="1">
      <c r="A132" s="351"/>
      <c r="B132" s="265"/>
      <c r="C132" s="430"/>
      <c r="D132" s="596">
        <v>31092.44</v>
      </c>
      <c r="E132" s="555"/>
      <c r="F132" s="419"/>
      <c r="G132" s="419"/>
    </row>
    <row r="133" spans="1:7" ht="12.75" customHeight="1">
      <c r="A133" s="556" t="s">
        <v>594</v>
      </c>
      <c r="B133" s="557"/>
      <c r="C133" s="558"/>
      <c r="D133" s="559"/>
      <c r="E133" s="560"/>
      <c r="F133" s="558"/>
      <c r="G133" s="558"/>
    </row>
    <row r="134" spans="1:7" ht="12.75" customHeight="1">
      <c r="A134" s="420">
        <v>11.1</v>
      </c>
      <c r="B134" s="457" t="s">
        <v>694</v>
      </c>
      <c r="C134" s="431" t="s">
        <v>210</v>
      </c>
      <c r="D134" s="439">
        <v>3453.78</v>
      </c>
      <c r="E134" s="462" t="s">
        <v>566</v>
      </c>
      <c r="F134" s="463" t="s">
        <v>583</v>
      </c>
      <c r="G134" s="418" t="s">
        <v>584</v>
      </c>
    </row>
    <row r="135" spans="1:8" ht="12.75" customHeight="1">
      <c r="A135" s="420">
        <v>11.2</v>
      </c>
      <c r="B135" s="421" t="s">
        <v>23</v>
      </c>
      <c r="C135" s="400" t="s">
        <v>153</v>
      </c>
      <c r="D135" s="439">
        <v>563.74</v>
      </c>
      <c r="E135" s="462" t="s">
        <v>566</v>
      </c>
      <c r="F135" s="463" t="s">
        <v>583</v>
      </c>
      <c r="G135" s="418" t="s">
        <v>584</v>
      </c>
      <c r="H135" s="401"/>
    </row>
    <row r="136" spans="1:7" ht="12.75" customHeight="1">
      <c r="A136" s="458">
        <v>11.3</v>
      </c>
      <c r="B136" s="459" t="s">
        <v>615</v>
      </c>
      <c r="C136" s="431" t="s">
        <v>118</v>
      </c>
      <c r="D136" s="611">
        <v>2069</v>
      </c>
      <c r="E136" s="460" t="s">
        <v>566</v>
      </c>
      <c r="F136" s="461" t="s">
        <v>583</v>
      </c>
      <c r="G136" s="437" t="s">
        <v>584</v>
      </c>
    </row>
    <row r="137" spans="1:7" ht="12.75" customHeight="1">
      <c r="A137" s="458">
        <v>11.4</v>
      </c>
      <c r="B137" s="421" t="s">
        <v>693</v>
      </c>
      <c r="C137" s="400" t="s">
        <v>120</v>
      </c>
      <c r="D137" s="439">
        <v>8280</v>
      </c>
      <c r="E137" s="462" t="s">
        <v>566</v>
      </c>
      <c r="F137" s="463" t="s">
        <v>583</v>
      </c>
      <c r="G137" s="418" t="s">
        <v>584</v>
      </c>
    </row>
    <row r="138" spans="1:7" ht="12.75" customHeight="1">
      <c r="A138" s="458">
        <v>11.5</v>
      </c>
      <c r="B138" s="421" t="s">
        <v>646</v>
      </c>
      <c r="C138" s="400" t="s">
        <v>647</v>
      </c>
      <c r="D138" s="439">
        <v>12605.04</v>
      </c>
      <c r="E138" s="462" t="s">
        <v>566</v>
      </c>
      <c r="F138" s="463" t="s">
        <v>583</v>
      </c>
      <c r="G138" s="418" t="s">
        <v>584</v>
      </c>
    </row>
    <row r="139" spans="1:7" ht="12.75" customHeight="1">
      <c r="A139" s="458">
        <v>11.6</v>
      </c>
      <c r="B139" s="421" t="s">
        <v>680</v>
      </c>
      <c r="C139" s="400" t="s">
        <v>154</v>
      </c>
      <c r="D139" s="439">
        <v>485.46</v>
      </c>
      <c r="E139" s="462" t="s">
        <v>566</v>
      </c>
      <c r="F139" s="463" t="s">
        <v>583</v>
      </c>
      <c r="G139" s="418" t="s">
        <v>584</v>
      </c>
    </row>
    <row r="140" spans="1:7" ht="12.75" customHeight="1">
      <c r="A140" s="464">
        <v>11.7</v>
      </c>
      <c r="B140" s="480" t="s">
        <v>697</v>
      </c>
      <c r="C140" s="400" t="s">
        <v>671</v>
      </c>
      <c r="D140" s="480">
        <v>715.8</v>
      </c>
      <c r="E140" s="462" t="s">
        <v>566</v>
      </c>
      <c r="F140" s="463" t="s">
        <v>583</v>
      </c>
      <c r="G140" s="418" t="s">
        <v>584</v>
      </c>
    </row>
    <row r="141" spans="1:7" ht="12.75" customHeight="1">
      <c r="A141" s="464">
        <v>11.8</v>
      </c>
      <c r="B141" s="396" t="s">
        <v>708</v>
      </c>
      <c r="C141" s="400" t="s">
        <v>151</v>
      </c>
      <c r="D141" s="612">
        <v>1916</v>
      </c>
      <c r="E141" s="462" t="s">
        <v>566</v>
      </c>
      <c r="F141" s="463" t="s">
        <v>583</v>
      </c>
      <c r="G141" s="418" t="s">
        <v>584</v>
      </c>
    </row>
    <row r="142" spans="1:7" ht="12.75" customHeight="1">
      <c r="A142" s="464">
        <v>11.9</v>
      </c>
      <c r="B142" s="480" t="s">
        <v>709</v>
      </c>
      <c r="C142" s="400" t="s">
        <v>710</v>
      </c>
      <c r="D142" s="612">
        <v>6720</v>
      </c>
      <c r="E142" s="462" t="s">
        <v>566</v>
      </c>
      <c r="F142" s="463" t="s">
        <v>583</v>
      </c>
      <c r="G142" s="418" t="s">
        <v>584</v>
      </c>
    </row>
    <row r="143" spans="1:7" ht="12.75" customHeight="1">
      <c r="A143" s="483">
        <v>11.1</v>
      </c>
      <c r="B143" s="480" t="s">
        <v>711</v>
      </c>
      <c r="C143" s="400" t="s">
        <v>713</v>
      </c>
      <c r="D143" s="612">
        <v>10250</v>
      </c>
      <c r="E143" s="462" t="s">
        <v>566</v>
      </c>
      <c r="F143" s="463" t="s">
        <v>583</v>
      </c>
      <c r="G143" s="418" t="s">
        <v>584</v>
      </c>
    </row>
    <row r="144" spans="1:7" ht="12.75" customHeight="1">
      <c r="A144" s="351"/>
      <c r="B144" s="421"/>
      <c r="C144" s="480"/>
      <c r="D144" s="597">
        <v>47058.82</v>
      </c>
      <c r="E144" s="404"/>
      <c r="F144" s="430"/>
      <c r="G144" s="430"/>
    </row>
    <row r="145" spans="1:7" ht="12.75" customHeight="1">
      <c r="A145" s="561" t="s">
        <v>595</v>
      </c>
      <c r="B145" s="562"/>
      <c r="C145" s="563"/>
      <c r="D145" s="564"/>
      <c r="E145" s="565"/>
      <c r="F145" s="563"/>
      <c r="G145" s="563"/>
    </row>
    <row r="146" spans="1:7" ht="12.75" customHeight="1">
      <c r="A146" s="420">
        <v>12.1</v>
      </c>
      <c r="B146" s="514" t="s">
        <v>144</v>
      </c>
      <c r="C146" s="425" t="s">
        <v>146</v>
      </c>
      <c r="D146" s="594">
        <v>32942.82</v>
      </c>
      <c r="E146" s="423" t="s">
        <v>566</v>
      </c>
      <c r="F146" s="424" t="s">
        <v>583</v>
      </c>
      <c r="G146" s="413" t="s">
        <v>584</v>
      </c>
    </row>
    <row r="147" spans="1:7" ht="12.75" customHeight="1">
      <c r="A147" s="420">
        <v>12.2</v>
      </c>
      <c r="B147" s="421" t="s">
        <v>46</v>
      </c>
      <c r="C147" s="400" t="s">
        <v>145</v>
      </c>
      <c r="D147" s="443">
        <v>14116</v>
      </c>
      <c r="E147" s="423" t="s">
        <v>566</v>
      </c>
      <c r="F147" s="424" t="s">
        <v>583</v>
      </c>
      <c r="G147" s="413" t="s">
        <v>584</v>
      </c>
    </row>
    <row r="148" spans="1:7" ht="12.75" customHeight="1">
      <c r="A148" s="351"/>
      <c r="B148" s="514"/>
      <c r="C148" s="566"/>
      <c r="D148" s="598">
        <v>47058.82</v>
      </c>
      <c r="E148" s="555"/>
      <c r="F148" s="419"/>
      <c r="G148" s="419"/>
    </row>
    <row r="149" spans="1:7" ht="12.75" customHeight="1">
      <c r="A149" s="567" t="s">
        <v>596</v>
      </c>
      <c r="B149" s="568"/>
      <c r="C149" s="569"/>
      <c r="D149" s="570"/>
      <c r="E149" s="571"/>
      <c r="F149" s="569"/>
      <c r="G149" s="569"/>
    </row>
    <row r="150" spans="1:7" ht="24" customHeight="1">
      <c r="A150" s="420">
        <v>13.1</v>
      </c>
      <c r="B150" s="421" t="s">
        <v>517</v>
      </c>
      <c r="C150" s="404" t="s">
        <v>519</v>
      </c>
      <c r="D150" s="427">
        <v>0</v>
      </c>
      <c r="E150" s="423" t="s">
        <v>566</v>
      </c>
      <c r="F150" s="424" t="s">
        <v>583</v>
      </c>
      <c r="G150" s="413" t="s">
        <v>584</v>
      </c>
    </row>
    <row r="151" spans="1:7" ht="12.75" customHeight="1">
      <c r="A151" s="351"/>
      <c r="B151" s="421"/>
      <c r="C151" s="430"/>
      <c r="D151" s="604">
        <f>SUM(D150:D150)</f>
        <v>0</v>
      </c>
      <c r="E151" s="404"/>
      <c r="F151" s="430"/>
      <c r="G151" s="430"/>
    </row>
    <row r="152" spans="1:7" ht="12.75" customHeight="1">
      <c r="A152" s="572" t="s">
        <v>597</v>
      </c>
      <c r="B152" s="573"/>
      <c r="C152" s="574"/>
      <c r="D152" s="575"/>
      <c r="E152" s="576"/>
      <c r="F152" s="574"/>
      <c r="G152" s="574"/>
    </row>
    <row r="153" spans="1:7" ht="12.75" customHeight="1">
      <c r="A153" s="420">
        <v>14.1</v>
      </c>
      <c r="B153" s="421" t="s">
        <v>24</v>
      </c>
      <c r="C153" s="428" t="s">
        <v>140</v>
      </c>
      <c r="D153" s="443">
        <v>3529.41</v>
      </c>
      <c r="E153" s="423" t="s">
        <v>566</v>
      </c>
      <c r="F153" s="424" t="s">
        <v>583</v>
      </c>
      <c r="G153" s="413" t="s">
        <v>584</v>
      </c>
    </row>
    <row r="154" spans="1:7" ht="12.75" customHeight="1">
      <c r="A154" s="351"/>
      <c r="B154" s="421"/>
      <c r="C154" s="480"/>
      <c r="D154" s="598">
        <v>3529.41</v>
      </c>
      <c r="E154" s="555"/>
      <c r="F154" s="430" t="s">
        <v>576</v>
      </c>
      <c r="G154" s="430"/>
    </row>
    <row r="155" spans="1:7" ht="12.75" customHeight="1">
      <c r="A155" s="577" t="s">
        <v>598</v>
      </c>
      <c r="B155" s="578"/>
      <c r="C155" s="579"/>
      <c r="D155" s="580"/>
      <c r="E155" s="581"/>
      <c r="F155" s="579"/>
      <c r="G155" s="579"/>
    </row>
    <row r="156" spans="1:7" ht="12.75" customHeight="1">
      <c r="A156" s="420">
        <v>15.1</v>
      </c>
      <c r="B156" s="421" t="s">
        <v>7</v>
      </c>
      <c r="C156" s="404" t="s">
        <v>131</v>
      </c>
      <c r="D156" s="429">
        <v>1500</v>
      </c>
      <c r="E156" s="462" t="s">
        <v>566</v>
      </c>
      <c r="F156" s="463" t="s">
        <v>585</v>
      </c>
      <c r="G156" s="463" t="s">
        <v>586</v>
      </c>
    </row>
    <row r="157" spans="1:7" ht="12.75" customHeight="1">
      <c r="A157" s="420">
        <v>15.2</v>
      </c>
      <c r="B157" s="457" t="s">
        <v>3</v>
      </c>
      <c r="C157" s="435" t="s">
        <v>130</v>
      </c>
      <c r="D157" s="436">
        <v>4000</v>
      </c>
      <c r="E157" s="460" t="s">
        <v>566</v>
      </c>
      <c r="F157" s="461" t="s">
        <v>583</v>
      </c>
      <c r="G157" s="437" t="s">
        <v>584</v>
      </c>
    </row>
    <row r="158" spans="1:7" ht="25.5">
      <c r="A158" s="420">
        <v>15.3</v>
      </c>
      <c r="B158" s="421" t="s">
        <v>698</v>
      </c>
      <c r="C158" s="404" t="s">
        <v>648</v>
      </c>
      <c r="D158" s="429">
        <v>2063.03</v>
      </c>
      <c r="E158" s="462" t="s">
        <v>566</v>
      </c>
      <c r="F158" s="463" t="s">
        <v>583</v>
      </c>
      <c r="G158" s="418" t="s">
        <v>584</v>
      </c>
    </row>
    <row r="159" spans="1:7" ht="12.75" customHeight="1">
      <c r="A159" s="351"/>
      <c r="B159" s="421"/>
      <c r="C159" s="430"/>
      <c r="D159" s="596">
        <v>7563.03</v>
      </c>
      <c r="E159" s="404"/>
      <c r="F159" s="430"/>
      <c r="G159" s="430"/>
    </row>
    <row r="160" spans="1:7" ht="12.75" customHeight="1">
      <c r="A160" s="582" t="s">
        <v>599</v>
      </c>
      <c r="B160" s="583"/>
      <c r="C160" s="584"/>
      <c r="D160" s="585"/>
      <c r="E160" s="586"/>
      <c r="F160" s="584"/>
      <c r="G160" s="584"/>
    </row>
    <row r="161" spans="1:7" ht="12.75" customHeight="1">
      <c r="A161" s="420">
        <v>16.1</v>
      </c>
      <c r="B161" s="421" t="s">
        <v>630</v>
      </c>
      <c r="C161" s="404" t="s">
        <v>666</v>
      </c>
      <c r="D161" s="429">
        <v>0</v>
      </c>
      <c r="E161" s="423" t="s">
        <v>566</v>
      </c>
      <c r="F161" s="424" t="s">
        <v>583</v>
      </c>
      <c r="G161" s="413" t="s">
        <v>584</v>
      </c>
    </row>
    <row r="162" spans="1:7" ht="12.75" customHeight="1">
      <c r="A162" s="351"/>
      <c r="B162" s="421"/>
      <c r="C162" s="430"/>
      <c r="D162" s="604">
        <v>0</v>
      </c>
      <c r="E162" s="404"/>
      <c r="F162" s="430"/>
      <c r="G162" s="430"/>
    </row>
    <row r="163" spans="1:7" s="401" customFormat="1" ht="12.75" customHeight="1">
      <c r="A163" s="582" t="s">
        <v>600</v>
      </c>
      <c r="B163" s="583"/>
      <c r="C163" s="584"/>
      <c r="D163" s="585"/>
      <c r="E163" s="586"/>
      <c r="F163" s="584"/>
      <c r="G163" s="584"/>
    </row>
    <row r="164" spans="1:7" ht="12.75" customHeight="1">
      <c r="A164" s="420">
        <v>17.1</v>
      </c>
      <c r="B164" s="421" t="s">
        <v>4</v>
      </c>
      <c r="C164" s="425" t="s">
        <v>132</v>
      </c>
      <c r="D164" s="429">
        <v>10800</v>
      </c>
      <c r="E164" s="423" t="s">
        <v>566</v>
      </c>
      <c r="F164" s="424" t="s">
        <v>583</v>
      </c>
      <c r="G164" s="413" t="s">
        <v>584</v>
      </c>
    </row>
    <row r="165" spans="1:7" ht="12.75" customHeight="1">
      <c r="A165" s="420">
        <v>17.2</v>
      </c>
      <c r="B165" s="421" t="s">
        <v>534</v>
      </c>
      <c r="C165" s="425" t="s">
        <v>133</v>
      </c>
      <c r="D165" s="429">
        <v>6500</v>
      </c>
      <c r="E165" s="423" t="s">
        <v>566</v>
      </c>
      <c r="F165" s="424" t="s">
        <v>583</v>
      </c>
      <c r="G165" s="413" t="s">
        <v>584</v>
      </c>
    </row>
    <row r="166" spans="1:7" ht="12.75" customHeight="1">
      <c r="A166" s="351"/>
      <c r="B166" s="421"/>
      <c r="C166" s="425"/>
      <c r="D166" s="598">
        <v>22300</v>
      </c>
      <c r="E166" s="423"/>
      <c r="F166" s="424"/>
      <c r="G166" s="413"/>
    </row>
    <row r="167" spans="1:246" s="251" customFormat="1" ht="12.75" customHeight="1">
      <c r="A167" s="649" t="s">
        <v>601</v>
      </c>
      <c r="B167" s="650"/>
      <c r="C167" s="650"/>
      <c r="D167" s="650"/>
      <c r="E167" s="650"/>
      <c r="F167" s="650"/>
      <c r="G167" s="650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  <c r="R167" s="252"/>
      <c r="S167" s="252"/>
      <c r="T167" s="252"/>
      <c r="U167" s="252"/>
      <c r="V167" s="252"/>
      <c r="W167" s="252"/>
      <c r="X167" s="252"/>
      <c r="Y167" s="252"/>
      <c r="Z167" s="252"/>
      <c r="AA167" s="252"/>
      <c r="AB167" s="252"/>
      <c r="AC167" s="252"/>
      <c r="AD167" s="252"/>
      <c r="AE167" s="252"/>
      <c r="AF167" s="252"/>
      <c r="AG167" s="252"/>
      <c r="AH167" s="252"/>
      <c r="AI167" s="252"/>
      <c r="AJ167" s="252"/>
      <c r="AK167" s="252"/>
      <c r="AL167" s="252"/>
      <c r="AM167" s="252"/>
      <c r="AN167" s="252"/>
      <c r="AO167" s="252"/>
      <c r="AP167" s="252"/>
      <c r="AQ167" s="252"/>
      <c r="AR167" s="252"/>
      <c r="AS167" s="252"/>
      <c r="AT167" s="252"/>
      <c r="AU167" s="252"/>
      <c r="AV167" s="252"/>
      <c r="AW167" s="252"/>
      <c r="AX167" s="252"/>
      <c r="AY167" s="252"/>
      <c r="AZ167" s="252"/>
      <c r="BA167" s="252"/>
      <c r="BB167" s="252"/>
      <c r="BC167" s="252"/>
      <c r="BD167" s="252"/>
      <c r="BE167" s="252"/>
      <c r="BF167" s="252"/>
      <c r="BG167" s="252"/>
      <c r="BH167" s="252"/>
      <c r="BI167" s="252"/>
      <c r="BJ167" s="252"/>
      <c r="BK167" s="252"/>
      <c r="BL167" s="252"/>
      <c r="BM167" s="252"/>
      <c r="BN167" s="252"/>
      <c r="BO167" s="252"/>
      <c r="BP167" s="252"/>
      <c r="BQ167" s="252"/>
      <c r="BR167" s="252"/>
      <c r="BS167" s="252"/>
      <c r="BT167" s="252"/>
      <c r="BU167" s="252"/>
      <c r="BV167" s="252"/>
      <c r="BW167" s="252"/>
      <c r="BX167" s="252"/>
      <c r="BY167" s="252"/>
      <c r="BZ167" s="252"/>
      <c r="CA167" s="252"/>
      <c r="CB167" s="252"/>
      <c r="CC167" s="252"/>
      <c r="CD167" s="252"/>
      <c r="CE167" s="252"/>
      <c r="CF167" s="252"/>
      <c r="CG167" s="252"/>
      <c r="CH167" s="252"/>
      <c r="CI167" s="252"/>
      <c r="CJ167" s="252"/>
      <c r="CK167" s="252"/>
      <c r="CL167" s="252"/>
      <c r="CM167" s="252"/>
      <c r="CN167" s="252"/>
      <c r="CO167" s="252"/>
      <c r="CP167" s="252"/>
      <c r="CQ167" s="252"/>
      <c r="CR167" s="252"/>
      <c r="CS167" s="252"/>
      <c r="CT167" s="252"/>
      <c r="CU167" s="252"/>
      <c r="CV167" s="252"/>
      <c r="CW167" s="252"/>
      <c r="CX167" s="252"/>
      <c r="CY167" s="252"/>
      <c r="CZ167" s="252"/>
      <c r="DA167" s="252"/>
      <c r="DB167" s="252"/>
      <c r="DC167" s="252"/>
      <c r="DD167" s="252"/>
      <c r="DE167" s="252"/>
      <c r="DF167" s="252"/>
      <c r="DG167" s="252"/>
      <c r="DH167" s="252"/>
      <c r="DI167" s="252"/>
      <c r="DJ167" s="252"/>
      <c r="DK167" s="252"/>
      <c r="DL167" s="252"/>
      <c r="DM167" s="252"/>
      <c r="DN167" s="252"/>
      <c r="DO167" s="252"/>
      <c r="DP167" s="252"/>
      <c r="DQ167" s="252"/>
      <c r="DR167" s="252"/>
      <c r="DS167" s="252"/>
      <c r="DT167" s="252"/>
      <c r="DU167" s="252"/>
      <c r="DV167" s="252"/>
      <c r="DW167" s="252"/>
      <c r="DX167" s="252"/>
      <c r="DY167" s="252"/>
      <c r="DZ167" s="252"/>
      <c r="EA167" s="252"/>
      <c r="EB167" s="252"/>
      <c r="EC167" s="252"/>
      <c r="ED167" s="252"/>
      <c r="EE167" s="252"/>
      <c r="EF167" s="252"/>
      <c r="EG167" s="252"/>
      <c r="EH167" s="252"/>
      <c r="EI167" s="252"/>
      <c r="EJ167" s="252"/>
      <c r="EK167" s="252"/>
      <c r="EL167" s="252"/>
      <c r="EM167" s="252"/>
      <c r="EN167" s="252"/>
      <c r="EO167" s="252"/>
      <c r="EP167" s="252"/>
      <c r="EQ167" s="252"/>
      <c r="ER167" s="252"/>
      <c r="ES167" s="252"/>
      <c r="ET167" s="252"/>
      <c r="EU167" s="252"/>
      <c r="EV167" s="252"/>
      <c r="EW167" s="252"/>
      <c r="EX167" s="252"/>
      <c r="EY167" s="252"/>
      <c r="EZ167" s="252"/>
      <c r="FA167" s="252"/>
      <c r="FB167" s="252"/>
      <c r="FC167" s="252"/>
      <c r="FD167" s="252"/>
      <c r="FE167" s="252"/>
      <c r="FF167" s="252"/>
      <c r="FG167" s="252"/>
      <c r="FH167" s="252"/>
      <c r="FI167" s="252"/>
      <c r="FJ167" s="252"/>
      <c r="FK167" s="252"/>
      <c r="FL167" s="252"/>
      <c r="FM167" s="252"/>
      <c r="FN167" s="252"/>
      <c r="FO167" s="252"/>
      <c r="FP167" s="252"/>
      <c r="FQ167" s="252"/>
      <c r="FR167" s="252"/>
      <c r="FS167" s="252"/>
      <c r="FT167" s="252"/>
      <c r="FU167" s="252"/>
      <c r="FV167" s="252"/>
      <c r="FW167" s="252"/>
      <c r="FX167" s="252"/>
      <c r="FY167" s="252"/>
      <c r="FZ167" s="252"/>
      <c r="GA167" s="252"/>
      <c r="GB167" s="252"/>
      <c r="GC167" s="252"/>
      <c r="GD167" s="252"/>
      <c r="GE167" s="252"/>
      <c r="GF167" s="252"/>
      <c r="GG167" s="252"/>
      <c r="GH167" s="252"/>
      <c r="GI167" s="252"/>
      <c r="GJ167" s="252"/>
      <c r="GK167" s="252"/>
      <c r="GL167" s="252"/>
      <c r="GM167" s="252"/>
      <c r="GN167" s="252"/>
      <c r="GO167" s="252"/>
      <c r="GP167" s="252"/>
      <c r="GQ167" s="252"/>
      <c r="GR167" s="252"/>
      <c r="GS167" s="252"/>
      <c r="GT167" s="252"/>
      <c r="GU167" s="252"/>
      <c r="GV167" s="252"/>
      <c r="GW167" s="252"/>
      <c r="GX167" s="252"/>
      <c r="GY167" s="252"/>
      <c r="GZ167" s="252"/>
      <c r="HA167" s="252"/>
      <c r="HB167" s="252"/>
      <c r="HC167" s="252"/>
      <c r="HD167" s="252"/>
      <c r="HE167" s="252"/>
      <c r="HF167" s="252"/>
      <c r="HG167" s="252"/>
      <c r="HH167" s="252"/>
      <c r="HI167" s="252"/>
      <c r="HJ167" s="252"/>
      <c r="HK167" s="252"/>
      <c r="HL167" s="252"/>
      <c r="HM167" s="252"/>
      <c r="HN167" s="252"/>
      <c r="HO167" s="252"/>
      <c r="HP167" s="252"/>
      <c r="HQ167" s="252"/>
      <c r="HR167" s="252"/>
      <c r="HS167" s="252"/>
      <c r="HT167" s="252"/>
      <c r="HU167" s="252"/>
      <c r="HV167" s="252"/>
      <c r="HW167" s="252"/>
      <c r="HX167" s="252"/>
      <c r="HY167" s="252"/>
      <c r="HZ167" s="252"/>
      <c r="IA167" s="252"/>
      <c r="IB167" s="252"/>
      <c r="IC167" s="252"/>
      <c r="ID167" s="252"/>
      <c r="IE167" s="252"/>
      <c r="IF167" s="252"/>
      <c r="IG167" s="252"/>
      <c r="IH167" s="252"/>
      <c r="II167" s="252"/>
      <c r="IJ167" s="252"/>
      <c r="IK167" s="252"/>
      <c r="IL167" s="252"/>
    </row>
    <row r="168" spans="1:7" ht="12.75" customHeight="1">
      <c r="A168" s="420">
        <v>18.1</v>
      </c>
      <c r="B168" s="587" t="s">
        <v>645</v>
      </c>
      <c r="C168" s="516" t="s">
        <v>139</v>
      </c>
      <c r="D168" s="492">
        <v>168067.22</v>
      </c>
      <c r="E168" s="423" t="s">
        <v>566</v>
      </c>
      <c r="F168" s="424" t="s">
        <v>583</v>
      </c>
      <c r="G168" s="413" t="s">
        <v>584</v>
      </c>
    </row>
    <row r="169" spans="1:7" ht="12" customHeight="1">
      <c r="A169" s="351"/>
      <c r="B169" s="348"/>
      <c r="C169" s="349"/>
      <c r="D169" s="598">
        <v>168067.22</v>
      </c>
      <c r="E169" s="423"/>
      <c r="F169" s="424"/>
      <c r="G169" s="413"/>
    </row>
    <row r="170" spans="1:7" ht="14.25" customHeight="1">
      <c r="A170" s="651" t="s">
        <v>602</v>
      </c>
      <c r="B170" s="652"/>
      <c r="C170" s="652"/>
      <c r="D170" s="652"/>
      <c r="E170" s="652"/>
      <c r="F170" s="652"/>
      <c r="G170" s="652"/>
    </row>
    <row r="171" spans="1:7" ht="14.25" customHeight="1">
      <c r="A171" s="588">
        <v>19.1</v>
      </c>
      <c r="B171" s="421" t="s">
        <v>629</v>
      </c>
      <c r="C171" s="425" t="s">
        <v>667</v>
      </c>
      <c r="D171" s="439">
        <v>0</v>
      </c>
      <c r="E171" s="462" t="s">
        <v>566</v>
      </c>
      <c r="F171" s="463" t="s">
        <v>583</v>
      </c>
      <c r="G171" s="418" t="s">
        <v>584</v>
      </c>
    </row>
    <row r="172" spans="1:7" ht="12.75" customHeight="1">
      <c r="A172" s="351"/>
      <c r="B172" s="265"/>
      <c r="C172" s="425"/>
      <c r="D172" s="605">
        <v>0</v>
      </c>
      <c r="E172" s="423"/>
      <c r="F172" s="424"/>
      <c r="G172" s="413"/>
    </row>
    <row r="173" spans="1:7" ht="14.25" customHeight="1" thickBot="1">
      <c r="A173" s="647" t="s">
        <v>578</v>
      </c>
      <c r="B173" s="648"/>
      <c r="C173" s="648"/>
      <c r="D173" s="648"/>
      <c r="E173" s="648"/>
      <c r="F173" s="648"/>
      <c r="G173" s="648"/>
    </row>
    <row r="174" spans="1:7" ht="12.75">
      <c r="A174" s="392" t="s">
        <v>603</v>
      </c>
      <c r="B174" s="388"/>
      <c r="C174" s="402"/>
      <c r="D174" s="402"/>
      <c r="E174" s="403"/>
      <c r="F174" s="402"/>
      <c r="G174" s="402"/>
    </row>
    <row r="175" spans="1:7" ht="12.75">
      <c r="A175" s="420">
        <v>20.1</v>
      </c>
      <c r="B175" s="457" t="s">
        <v>92</v>
      </c>
      <c r="C175" s="435" t="s">
        <v>121</v>
      </c>
      <c r="D175" s="436">
        <v>164705.88</v>
      </c>
      <c r="E175" s="460" t="s">
        <v>566</v>
      </c>
      <c r="F175" s="461" t="s">
        <v>586</v>
      </c>
      <c r="G175" s="461" t="s">
        <v>587</v>
      </c>
    </row>
    <row r="176" spans="1:7" ht="12.75">
      <c r="A176" s="420">
        <v>20.2</v>
      </c>
      <c r="B176" s="457" t="s">
        <v>700</v>
      </c>
      <c r="C176" s="435" t="s">
        <v>705</v>
      </c>
      <c r="D176" s="436">
        <v>12605.04</v>
      </c>
      <c r="E176" s="460" t="s">
        <v>566</v>
      </c>
      <c r="F176" s="461" t="s">
        <v>586</v>
      </c>
      <c r="G176" s="461" t="s">
        <v>587</v>
      </c>
    </row>
    <row r="177" spans="1:7" ht="12.75">
      <c r="A177" s="351"/>
      <c r="B177" s="265"/>
      <c r="C177" s="430"/>
      <c r="D177" s="604">
        <v>177310.92</v>
      </c>
      <c r="E177" s="404"/>
      <c r="F177" s="424"/>
      <c r="G177" s="413"/>
    </row>
    <row r="178" spans="1:7" ht="12.75">
      <c r="A178" s="311" t="s">
        <v>545</v>
      </c>
      <c r="B178" s="389"/>
      <c r="C178" s="390"/>
      <c r="D178" s="390"/>
      <c r="E178" s="391"/>
      <c r="F178" s="248"/>
      <c r="G178" s="248"/>
    </row>
    <row r="179" spans="1:7" ht="12.75">
      <c r="A179" s="420">
        <v>21.1</v>
      </c>
      <c r="B179" s="421" t="s">
        <v>626</v>
      </c>
      <c r="C179" s="425" t="s">
        <v>631</v>
      </c>
      <c r="D179" s="429">
        <v>0</v>
      </c>
      <c r="E179" s="423" t="s">
        <v>566</v>
      </c>
      <c r="F179" s="424" t="s">
        <v>586</v>
      </c>
      <c r="G179" s="424" t="s">
        <v>587</v>
      </c>
    </row>
    <row r="180" spans="1:7" ht="12.75">
      <c r="A180" s="420">
        <v>21.2</v>
      </c>
      <c r="B180" s="421" t="s">
        <v>627</v>
      </c>
      <c r="C180" s="425" t="s">
        <v>633</v>
      </c>
      <c r="D180" s="429">
        <v>0</v>
      </c>
      <c r="E180" s="423" t="s">
        <v>566</v>
      </c>
      <c r="F180" s="424" t="s">
        <v>586</v>
      </c>
      <c r="G180" s="424" t="s">
        <v>587</v>
      </c>
    </row>
    <row r="181" spans="1:7" ht="12.75">
      <c r="A181" s="420">
        <v>21.3</v>
      </c>
      <c r="B181" s="421" t="s">
        <v>628</v>
      </c>
      <c r="C181" s="425" t="s">
        <v>632</v>
      </c>
      <c r="D181" s="429">
        <v>0</v>
      </c>
      <c r="E181" s="423" t="s">
        <v>566</v>
      </c>
      <c r="F181" s="424" t="s">
        <v>586</v>
      </c>
      <c r="G181" s="424" t="s">
        <v>587</v>
      </c>
    </row>
    <row r="182" spans="1:7" ht="12.75">
      <c r="A182" s="351"/>
      <c r="B182" s="265"/>
      <c r="C182" s="425"/>
      <c r="D182" s="598">
        <f>SUM(D179:D181)</f>
        <v>0</v>
      </c>
      <c r="E182" s="423"/>
      <c r="F182" s="424"/>
      <c r="G182" s="424"/>
    </row>
    <row r="183" spans="1:7" ht="12.75">
      <c r="A183" s="637" t="s">
        <v>604</v>
      </c>
      <c r="B183" s="638"/>
      <c r="C183" s="638"/>
      <c r="D183" s="638"/>
      <c r="E183" s="638"/>
      <c r="F183" s="638"/>
      <c r="G183" s="639"/>
    </row>
    <row r="184" spans="1:7" ht="26.25" customHeight="1">
      <c r="A184" s="450">
        <v>22</v>
      </c>
      <c r="B184" s="478" t="s">
        <v>681</v>
      </c>
      <c r="C184" s="445"/>
      <c r="D184" s="446"/>
      <c r="E184" s="447"/>
      <c r="F184" s="448"/>
      <c r="G184" s="449"/>
    </row>
    <row r="185" spans="1:7" ht="12.75">
      <c r="A185" s="420">
        <v>22.1</v>
      </c>
      <c r="B185" s="457" t="s">
        <v>643</v>
      </c>
      <c r="C185" s="431" t="s">
        <v>496</v>
      </c>
      <c r="D185" s="606">
        <v>685540.22</v>
      </c>
      <c r="E185" s="451" t="s">
        <v>566</v>
      </c>
      <c r="F185" s="433" t="s">
        <v>588</v>
      </c>
      <c r="G185" s="433" t="s">
        <v>588</v>
      </c>
    </row>
    <row r="186" spans="1:7" ht="12.75">
      <c r="A186" s="420">
        <v>22.2</v>
      </c>
      <c r="B186" s="457" t="s">
        <v>644</v>
      </c>
      <c r="C186" s="431" t="s">
        <v>496</v>
      </c>
      <c r="D186" s="606">
        <v>392457.55</v>
      </c>
      <c r="E186" s="451" t="s">
        <v>566</v>
      </c>
      <c r="F186" s="433" t="s">
        <v>586</v>
      </c>
      <c r="G186" s="433" t="s">
        <v>587</v>
      </c>
    </row>
    <row r="187" spans="1:7" ht="12.75">
      <c r="A187" s="434">
        <v>22.3</v>
      </c>
      <c r="B187" s="457" t="s">
        <v>644</v>
      </c>
      <c r="C187" s="431" t="s">
        <v>496</v>
      </c>
      <c r="D187" s="606">
        <v>636200</v>
      </c>
      <c r="E187" s="451" t="s">
        <v>566</v>
      </c>
      <c r="F187" s="433" t="s">
        <v>586</v>
      </c>
      <c r="G187" s="433" t="s">
        <v>587</v>
      </c>
    </row>
    <row r="188" spans="1:7" ht="12.75">
      <c r="A188" s="434">
        <v>22.4</v>
      </c>
      <c r="B188" s="457" t="s">
        <v>635</v>
      </c>
      <c r="C188" s="431" t="s">
        <v>634</v>
      </c>
      <c r="D188" s="606">
        <v>20389.77</v>
      </c>
      <c r="E188" s="451" t="s">
        <v>566</v>
      </c>
      <c r="F188" s="433" t="s">
        <v>588</v>
      </c>
      <c r="G188" s="433" t="s">
        <v>587</v>
      </c>
    </row>
    <row r="189" spans="1:7" ht="12.75">
      <c r="A189" s="434">
        <v>22.5</v>
      </c>
      <c r="B189" s="457" t="s">
        <v>622</v>
      </c>
      <c r="C189" s="431" t="s">
        <v>703</v>
      </c>
      <c r="D189" s="606">
        <v>13311.62</v>
      </c>
      <c r="E189" s="451" t="s">
        <v>566</v>
      </c>
      <c r="F189" s="433" t="s">
        <v>586</v>
      </c>
      <c r="G189" s="433" t="s">
        <v>587</v>
      </c>
    </row>
    <row r="190" spans="1:7" ht="12.75">
      <c r="A190" s="453"/>
      <c r="B190" s="454"/>
      <c r="C190" s="455"/>
      <c r="D190" s="607">
        <v>1747899.16</v>
      </c>
      <c r="E190" s="456"/>
      <c r="F190" s="455"/>
      <c r="G190" s="455"/>
    </row>
    <row r="191" spans="3:4" ht="12.75">
      <c r="C191" s="452"/>
      <c r="D191" s="444"/>
    </row>
    <row r="192" spans="2:4" ht="12.75">
      <c r="B192" s="306" t="s">
        <v>577</v>
      </c>
      <c r="C192" s="452"/>
      <c r="D192" s="306" t="s">
        <v>79</v>
      </c>
    </row>
    <row r="193" spans="3:4" ht="12.75">
      <c r="C193" s="452"/>
      <c r="D193" s="452"/>
    </row>
    <row r="194" spans="2:4" ht="12.75">
      <c r="B194" s="306"/>
      <c r="C194" s="452"/>
      <c r="D194" s="452"/>
    </row>
    <row r="195" spans="2:4" ht="12.75">
      <c r="B195" s="306"/>
      <c r="C195" s="452"/>
      <c r="D195" s="452"/>
    </row>
  </sheetData>
  <sheetProtection/>
  <mergeCells count="16">
    <mergeCell ref="A173:G173"/>
    <mergeCell ref="A167:G167"/>
    <mergeCell ref="A10:A11"/>
    <mergeCell ref="E10:E11"/>
    <mergeCell ref="A170:G170"/>
    <mergeCell ref="B7:G7"/>
    <mergeCell ref="A183:G183"/>
    <mergeCell ref="B9:G9"/>
    <mergeCell ref="E3:G3"/>
    <mergeCell ref="F10:F11"/>
    <mergeCell ref="C10:C11"/>
    <mergeCell ref="B5:G5"/>
    <mergeCell ref="G10:G11"/>
    <mergeCell ref="B10:B11"/>
    <mergeCell ref="B6:G6"/>
    <mergeCell ref="A4:B4"/>
  </mergeCells>
  <printOptions/>
  <pageMargins left="0.2362204724409449" right="0.03937007874015748" top="0.35433070866141736" bottom="0.7480314960629921" header="0.5118110236220472" footer="0.5118110236220472"/>
  <pageSetup horizontalDpi="300" verticalDpi="300" orientation="portrait" paperSize="9" scale="83" r:id="rId1"/>
  <headerFooter alignWithMargins="0"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3" sqref="O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Mamata</dc:creator>
  <cp:keywords/>
  <dc:description/>
  <cp:lastModifiedBy>natalia.ene</cp:lastModifiedBy>
  <cp:lastPrinted>2023-02-01T06:48:30Z</cp:lastPrinted>
  <dcterms:created xsi:type="dcterms:W3CDTF">2008-11-20T19:57:43Z</dcterms:created>
  <dcterms:modified xsi:type="dcterms:W3CDTF">2023-04-11T06:31:49Z</dcterms:modified>
  <cp:category/>
  <cp:version/>
  <cp:contentType/>
  <cp:contentStatus/>
</cp:coreProperties>
</file>