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activeTab="2"/>
  </bookViews>
  <sheets>
    <sheet name="personal" sheetId="1" r:id="rId1"/>
    <sheet name="materiale" sheetId="2" r:id="rId2"/>
    <sheet name="capital" sheetId="3" r:id="rId3"/>
  </sheets>
  <definedNames>
    <definedName name="_xlnm.Print_Area" localSheetId="0">personal!$A$1:$E$35</definedName>
  </definedNames>
  <calcPr calcId="124519"/>
</workbook>
</file>

<file path=xl/calcChain.xml><?xml version="1.0" encoding="utf-8"?>
<calcChain xmlns="http://schemas.openxmlformats.org/spreadsheetml/2006/main">
  <c r="G11" i="3"/>
  <c r="G10"/>
  <c r="G37" i="2" l="1"/>
  <c r="G17"/>
  <c r="D34" i="1"/>
  <c r="D30"/>
  <c r="D22"/>
  <c r="G50" i="2"/>
  <c r="G29"/>
  <c r="G26"/>
  <c r="G22"/>
  <c r="G14"/>
  <c r="D33" i="1"/>
  <c r="D26"/>
  <c r="D20"/>
  <c r="D16"/>
  <c r="D12"/>
  <c r="G54" i="2" l="1"/>
</calcChain>
</file>

<file path=xl/sharedStrings.xml><?xml version="1.0" encoding="utf-8"?>
<sst xmlns="http://schemas.openxmlformats.org/spreadsheetml/2006/main" count="203" uniqueCount="123">
  <si>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</si>
  <si>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</si>
  <si>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</si>
  <si>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</si>
  <si>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</si>
  <si>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</si>
  <si>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</si>
  <si>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</si>
  <si>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</si>
  <si>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</si>
  <si>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</si>
  <si>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</si>
  <si>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</si>
  <si>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</si>
  <si>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</si>
  <si>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</si>
  <si>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</si>
  <si>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Total 20.01.03</t>
  </si>
  <si>
    <t>20.01.04</t>
  </si>
  <si>
    <t>C.U.P. DUNAREA BRAILA</t>
  </si>
  <si>
    <t>apa-canal</t>
  </si>
  <si>
    <t>Total 20.01.04</t>
  </si>
  <si>
    <t>20.01.08</t>
  </si>
  <si>
    <t>D.R.P. CONSTANTA</t>
  </si>
  <si>
    <t>Total 20.01.08</t>
  </si>
  <si>
    <t>20.01.30</t>
  </si>
  <si>
    <t>Total 20.01.30</t>
  </si>
  <si>
    <t>alimentare card-uri salarii+plata contrib.salariati</t>
  </si>
  <si>
    <t>10.01.30</t>
  </si>
  <si>
    <t>Total 10.01.30</t>
  </si>
  <si>
    <t>abonament cablu tv</t>
  </si>
  <si>
    <t>chelt.telef.mobil</t>
  </si>
  <si>
    <t>RCS&amp;RDS BUCURESTI</t>
  </si>
  <si>
    <t>ELECTRICA FURNIZARE SA</t>
  </si>
  <si>
    <t>energie electrica</t>
  </si>
  <si>
    <t>taxe postale</t>
  </si>
  <si>
    <t>20.01.01</t>
  </si>
  <si>
    <t>Total 20.01.01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</si>
  <si>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</si>
  <si>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</si>
  <si>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</si>
  <si>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</si>
  <si>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</si>
  <si>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</si>
  <si>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alte sporuri numerar</t>
  </si>
  <si>
    <t>serv.colectare deseuri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</si>
  <si>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</si>
  <si>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</si>
  <si>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</si>
  <si>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</si>
  <si>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</si>
  <si>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</si>
  <si>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</si>
  <si>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</si>
  <si>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chelt.telef.fix</t>
  </si>
  <si>
    <t>ECO S.A BRAILA</t>
  </si>
  <si>
    <t>I.T.M. BRAILA</t>
  </si>
  <si>
    <t>Total 20.30.03</t>
  </si>
  <si>
    <t>A.J.P.I.S.BRAILA</t>
  </si>
  <si>
    <t>chelt.comune gaze naturale</t>
  </si>
  <si>
    <t>SOBIS SOLUTIONS SRL SIBIU</t>
  </si>
  <si>
    <t>asistenta tehnica soft</t>
  </si>
  <si>
    <t>ENGIE SA</t>
  </si>
  <si>
    <t>consum gaze naturale</t>
  </si>
  <si>
    <t>ORANGE SA</t>
  </si>
  <si>
    <t>20.01.05</t>
  </si>
  <si>
    <t>Total 20.01.05</t>
  </si>
  <si>
    <t>ROMPETROL SRL</t>
  </si>
  <si>
    <t>bonuri valorice carb.auto</t>
  </si>
  <si>
    <t xml:space="preserve">DOSTRAP CLEAN SRL </t>
  </si>
  <si>
    <t>serv.curatenie</t>
  </si>
  <si>
    <t>ROMANIAN SECURITY SYSTEMS SRL</t>
  </si>
  <si>
    <t>mentenanta</t>
  </si>
  <si>
    <t>monitorizare</t>
  </si>
  <si>
    <t>chelt.materiale numerar</t>
  </si>
  <si>
    <t>Subtotal 10.01.01</t>
  </si>
  <si>
    <t>Subtotal 10.01.05</t>
  </si>
  <si>
    <t>Subtotal 10.01.06</t>
  </si>
  <si>
    <t>Subtotal 10.01.17</t>
  </si>
  <si>
    <t>Subtotal 10.01.30</t>
  </si>
  <si>
    <t>Subtotal 10.03.07</t>
  </si>
  <si>
    <t>Subtotal  20.01.01</t>
  </si>
  <si>
    <t>Subtotal  20.01.03</t>
  </si>
  <si>
    <t>Subtotal  20.01.04</t>
  </si>
  <si>
    <t>Subtotal  20.01.05</t>
  </si>
  <si>
    <t>Subtotal  20.01.08</t>
  </si>
  <si>
    <t>Subtotal  20.01.30</t>
  </si>
  <si>
    <t>Subtotal  20.30.03</t>
  </si>
  <si>
    <t>20.30.03</t>
  </si>
  <si>
    <t>toner imprimanta</t>
  </si>
  <si>
    <t>ECOCART PRINTING SRL BALS</t>
  </si>
  <si>
    <t>CEDAROM TRADE SRL BRAILA</t>
  </si>
  <si>
    <t>RTC PROFFICE SA BUCURESTI</t>
  </si>
  <si>
    <t>20.01.02</t>
  </si>
  <si>
    <t>mat.pt.curatenie</t>
  </si>
  <si>
    <t>Total 20.01.02</t>
  </si>
  <si>
    <t>chelt.comune</t>
  </si>
  <si>
    <t>perioada: 01.03 - 31.03.2023</t>
  </si>
  <si>
    <t>Total martie 2023</t>
  </si>
  <si>
    <t>martie</t>
  </si>
  <si>
    <t>alimentare card-uri+plata contrib.salariati-ind.conc.medical</t>
  </si>
  <si>
    <t>10.01.13</t>
  </si>
  <si>
    <t>Total 10.01.13</t>
  </si>
  <si>
    <t>chelt.delegare Arhire L.</t>
  </si>
  <si>
    <t>ind.cm numerar</t>
  </si>
  <si>
    <t>perioada: 01.03- 31.03.2023</t>
  </si>
  <si>
    <t>Subtotal  20.01.02</t>
  </si>
  <si>
    <t>EDMUNT MEDIA SERV SRL BRAILA</t>
  </si>
  <si>
    <t>imprimate tipizate</t>
  </si>
  <si>
    <t>SPECTRUM SRL BRAILA</t>
  </si>
  <si>
    <t>rechizite</t>
  </si>
  <si>
    <t>fc.prof.182</t>
  </si>
  <si>
    <t>cec</t>
  </si>
  <si>
    <t>cv comunicator sist.alarma</t>
  </si>
  <si>
    <t>cv paza</t>
  </si>
  <si>
    <t>PFA BOCA IONEL</t>
  </si>
  <si>
    <t>instr.pers.sit.urgenta</t>
  </si>
  <si>
    <t>TITLUL 70  "CHELTUIELI DE CAPITAL"</t>
  </si>
  <si>
    <t>71.01.02</t>
  </si>
  <si>
    <t>Total  71.01.02</t>
  </si>
  <si>
    <t>SUMA 
(lei)</t>
  </si>
  <si>
    <t>furnizare şi montare sursă UPS server</t>
  </si>
  <si>
    <t>furnizare şi instalare dispozitiv
 stocare date NAS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</si>
</sst>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6"/>
    <xf numFmtId="0" fontId="11" fillId="39" borderId="7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8"/>
    <xf numFmtId="0" fontId="16" fillId="0" borderId="9"/>
    <xf numFmtId="0" fontId="17" fillId="0" borderId="10"/>
    <xf numFmtId="0" fontId="17" fillId="0" borderId="0"/>
    <xf numFmtId="0" fontId="14" fillId="0" borderId="0">
      <alignment horizontal="center" textRotation="90"/>
    </xf>
    <xf numFmtId="0" fontId="18" fillId="25" borderId="6"/>
    <xf numFmtId="0" fontId="19" fillId="0" borderId="11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2"/>
    <xf numFmtId="0" fontId="23" fillId="38" borderId="13"/>
    <xf numFmtId="0" fontId="24" fillId="0" borderId="0"/>
    <xf numFmtId="167" fontId="24" fillId="0" borderId="0"/>
    <xf numFmtId="0" fontId="25" fillId="0" borderId="0"/>
    <xf numFmtId="0" fontId="4" fillId="0" borderId="1" applyNumberFormat="0" applyFill="0" applyAlignment="0" applyProtection="0"/>
    <xf numFmtId="0" fontId="26" fillId="0" borderId="14"/>
    <xf numFmtId="0" fontId="27" fillId="0" borderId="0"/>
  </cellStyleXfs>
  <cellXfs count="124">
    <xf numFmtId="0" fontId="0" fillId="0" borderId="0" xfId="0"/>
    <xf numFmtId="0" fontId="5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/>
    <xf numFmtId="0" fontId="5" fillId="0" borderId="0" xfId="0" applyFont="1" applyBorder="1"/>
    <xf numFmtId="0" fontId="5" fillId="0" borderId="4" xfId="0" applyFont="1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5" fillId="0" borderId="0" xfId="0" applyFont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5" fillId="0" borderId="15" xfId="0" applyFont="1" applyFill="1" applyBorder="1"/>
    <xf numFmtId="0" fontId="0" fillId="0" borderId="15" xfId="0" applyBorder="1" applyAlignment="1">
      <alignment horizontal="center"/>
    </xf>
    <xf numFmtId="2" fontId="5" fillId="0" borderId="15" xfId="0" applyNumberFormat="1" applyFont="1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0" fillId="0" borderId="16" xfId="0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6" xfId="0" applyBorder="1" applyAlignment="1">
      <alignment horizontal="left" wrapText="1"/>
    </xf>
    <xf numFmtId="2" fontId="0" fillId="0" borderId="16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right"/>
    </xf>
    <xf numFmtId="165" fontId="0" fillId="0" borderId="16" xfId="0" applyNumberFormat="1" applyFont="1" applyBorder="1"/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/>
    <xf numFmtId="0" fontId="0" fillId="0" borderId="16" xfId="0" applyFill="1" applyBorder="1"/>
    <xf numFmtId="2" fontId="5" fillId="0" borderId="19" xfId="0" applyNumberFormat="1" applyFont="1" applyBorder="1" applyAlignment="1">
      <alignment horizontal="center"/>
    </xf>
    <xf numFmtId="14" fontId="5" fillId="0" borderId="23" xfId="0" applyNumberFormat="1" applyFont="1" applyBorder="1"/>
    <xf numFmtId="0" fontId="0" fillId="0" borderId="24" xfId="0" applyBorder="1"/>
    <xf numFmtId="0" fontId="0" fillId="0" borderId="25" xfId="0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23" xfId="0" applyBorder="1"/>
    <xf numFmtId="0" fontId="0" fillId="0" borderId="23" xfId="0" applyFont="1" applyBorder="1"/>
    <xf numFmtId="0" fontId="0" fillId="0" borderId="25" xfId="0" applyBorder="1"/>
    <xf numFmtId="0" fontId="5" fillId="0" borderId="23" xfId="0" applyFont="1" applyBorder="1"/>
    <xf numFmtId="3" fontId="0" fillId="0" borderId="26" xfId="0" applyNumberFormat="1" applyFont="1" applyBorder="1"/>
    <xf numFmtId="0" fontId="0" fillId="0" borderId="20" xfId="0" applyFont="1" applyBorder="1"/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6" xfId="0" applyNumberFormat="1" applyFont="1" applyBorder="1"/>
    <xf numFmtId="4" fontId="0" fillId="0" borderId="3" xfId="0" applyNumberFormat="1" applyFont="1" applyBorder="1"/>
    <xf numFmtId="4" fontId="0" fillId="0" borderId="28" xfId="0" applyNumberFormat="1" applyFont="1" applyBorder="1"/>
    <xf numFmtId="2" fontId="0" fillId="0" borderId="21" xfId="0" applyNumberFormat="1" applyFont="1" applyBorder="1" applyAlignment="1">
      <alignment horizontal="right"/>
    </xf>
    <xf numFmtId="0" fontId="0" fillId="0" borderId="30" xfId="0" applyBorder="1"/>
    <xf numFmtId="4" fontId="0" fillId="0" borderId="4" xfId="0" applyNumberFormat="1" applyFont="1" applyBorder="1"/>
    <xf numFmtId="0" fontId="0" fillId="0" borderId="31" xfId="0" applyBorder="1"/>
    <xf numFmtId="0" fontId="5" fillId="0" borderId="18" xfId="0" applyFont="1" applyBorder="1" applyAlignment="1">
      <alignment horizontal="center"/>
    </xf>
    <xf numFmtId="0" fontId="0" fillId="0" borderId="18" xfId="0" applyFont="1" applyBorder="1" applyAlignment="1">
      <alignment horizontal="center" wrapText="1"/>
    </xf>
    <xf numFmtId="0" fontId="0" fillId="0" borderId="18" xfId="0" applyBorder="1" applyAlignment="1">
      <alignment horizontal="left" wrapText="1"/>
    </xf>
    <xf numFmtId="2" fontId="0" fillId="0" borderId="18" xfId="0" applyNumberFormat="1" applyFont="1" applyBorder="1" applyAlignment="1">
      <alignment horizontal="right"/>
    </xf>
    <xf numFmtId="1" fontId="0" fillId="0" borderId="16" xfId="0" applyNumberFormat="1" applyBorder="1" applyAlignment="1">
      <alignment horizontal="center"/>
    </xf>
    <xf numFmtId="0" fontId="0" fillId="0" borderId="24" xfId="0" applyBorder="1" applyAlignment="1">
      <alignment horizontal="left"/>
    </xf>
    <xf numFmtId="0" fontId="5" fillId="0" borderId="26" xfId="0" applyFont="1" applyBorder="1" applyAlignment="1">
      <alignment horizontal="center"/>
    </xf>
    <xf numFmtId="0" fontId="0" fillId="0" borderId="4" xfId="0" applyFont="1" applyBorder="1"/>
    <xf numFmtId="0" fontId="0" fillId="0" borderId="28" xfId="0" applyFont="1" applyBorder="1" applyAlignment="1">
      <alignment horizontal="center"/>
    </xf>
    <xf numFmtId="3" fontId="0" fillId="0" borderId="24" xfId="0" applyNumberFormat="1" applyBorder="1"/>
    <xf numFmtId="0" fontId="0" fillId="0" borderId="28" xfId="0" applyFont="1" applyBorder="1"/>
    <xf numFmtId="3" fontId="0" fillId="0" borderId="29" xfId="0" applyNumberFormat="1" applyFont="1" applyBorder="1"/>
    <xf numFmtId="49" fontId="5" fillId="0" borderId="23" xfId="0" applyNumberFormat="1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3" fontId="0" fillId="0" borderId="31" xfId="0" applyNumberFormat="1" applyFont="1" applyBorder="1"/>
    <xf numFmtId="2" fontId="0" fillId="0" borderId="28" xfId="0" applyNumberFormat="1" applyFont="1" applyBorder="1" applyAlignment="1">
      <alignment horizontal="right"/>
    </xf>
    <xf numFmtId="0" fontId="0" fillId="0" borderId="28" xfId="0" applyFont="1" applyBorder="1" applyAlignment="1">
      <alignment horizontal="center" wrapText="1"/>
    </xf>
    <xf numFmtId="0" fontId="0" fillId="0" borderId="29" xfId="0" applyFont="1" applyBorder="1" applyAlignment="1">
      <alignment horizontal="center"/>
    </xf>
    <xf numFmtId="2" fontId="0" fillId="0" borderId="0" xfId="0" applyNumberFormat="1" applyAlignment="1">
      <alignment horizontal="right"/>
    </xf>
    <xf numFmtId="2" fontId="0" fillId="0" borderId="4" xfId="0" applyNumberFormat="1" applyFont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0" fontId="0" fillId="0" borderId="33" xfId="0" applyBorder="1" applyAlignment="1">
      <alignment horizontal="left"/>
    </xf>
    <xf numFmtId="2" fontId="0" fillId="0" borderId="18" xfId="0" applyNumberFormat="1" applyBorder="1" applyAlignment="1">
      <alignment horizontal="right"/>
    </xf>
    <xf numFmtId="49" fontId="0" fillId="0" borderId="27" xfId="0" applyNumberFormat="1" applyFont="1" applyBorder="1"/>
    <xf numFmtId="49" fontId="5" fillId="0" borderId="32" xfId="0" applyNumberFormat="1" applyFont="1" applyBorder="1" applyAlignment="1">
      <alignment horizontal="left"/>
    </xf>
    <xf numFmtId="49" fontId="5" fillId="0" borderId="23" xfId="0" applyNumberFormat="1" applyFont="1" applyBorder="1"/>
    <xf numFmtId="49" fontId="0" fillId="0" borderId="27" xfId="0" applyNumberFormat="1" applyBorder="1"/>
    <xf numFmtId="49" fontId="0" fillId="0" borderId="25" xfId="0" applyNumberFormat="1" applyBorder="1"/>
    <xf numFmtId="49" fontId="0" fillId="0" borderId="30" xfId="0" applyNumberFormat="1" applyBorder="1"/>
    <xf numFmtId="49" fontId="5" fillId="0" borderId="4" xfId="0" applyNumberFormat="1" applyFont="1" applyFill="1" applyBorder="1"/>
    <xf numFmtId="0" fontId="5" fillId="0" borderId="4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49" fontId="5" fillId="0" borderId="32" xfId="0" applyNumberFormat="1" applyFont="1" applyBorder="1"/>
    <xf numFmtId="0" fontId="0" fillId="0" borderId="33" xfId="0" applyBorder="1"/>
    <xf numFmtId="0" fontId="0" fillId="0" borderId="32" xfId="0" applyBorder="1"/>
    <xf numFmtId="4" fontId="0" fillId="0" borderId="18" xfId="0" applyNumberFormat="1" applyFont="1" applyBorder="1"/>
    <xf numFmtId="49" fontId="0" fillId="0" borderId="27" xfId="0" applyNumberForma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6" xfId="0" applyFont="1" applyBorder="1" applyAlignment="1">
      <alignment horizontal="center"/>
    </xf>
    <xf numFmtId="49" fontId="0" fillId="0" borderId="32" xfId="0" applyNumberFormat="1" applyBorder="1"/>
    <xf numFmtId="0" fontId="5" fillId="0" borderId="18" xfId="0" applyFont="1" applyBorder="1" applyAlignment="1">
      <alignment horizontal="center" wrapText="1"/>
    </xf>
    <xf numFmtId="0" fontId="5" fillId="0" borderId="33" xfId="0" applyFont="1" applyBorder="1" applyAlignment="1">
      <alignment horizontal="center"/>
    </xf>
    <xf numFmtId="49" fontId="5" fillId="0" borderId="30" xfId="0" applyNumberFormat="1" applyFont="1" applyBorder="1"/>
    <xf numFmtId="0" fontId="0" fillId="0" borderId="4" xfId="0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0" fillId="0" borderId="31" xfId="0" applyBorder="1" applyAlignment="1">
      <alignment horizontal="left"/>
    </xf>
    <xf numFmtId="0" fontId="5" fillId="0" borderId="28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0" fontId="0" fillId="0" borderId="18" xfId="0" applyBorder="1"/>
    <xf numFmtId="1" fontId="0" fillId="0" borderId="18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6" xfId="0" applyFont="1" applyBorder="1" applyAlignment="1">
      <alignment horizontal="center" wrapText="1"/>
    </xf>
    <xf numFmtId="0" fontId="5" fillId="0" borderId="25" xfId="0" applyFont="1" applyBorder="1"/>
    <xf numFmtId="0" fontId="5" fillId="0" borderId="3" xfId="0" applyFont="1" applyBorder="1"/>
    <xf numFmtId="0" fontId="5" fillId="0" borderId="37" xfId="0" applyFon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4" xfId="0" applyBorder="1"/>
    <xf numFmtId="0" fontId="5" fillId="0" borderId="26" xfId="0" applyFont="1" applyBorder="1"/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D35" sqref="D35"/>
    </sheetView>
  </sheetViews>
  <sheetFormatPr defaultRowHeight="12.75"/>
  <cols>
    <col min="1" max="1" width="20.28515625" customWidth="1"/>
    <col min="2" max="2" width="9.140625" style="3"/>
    <col min="3" max="3" width="6.5703125" style="3" customWidth="1"/>
    <col min="4" max="4" width="15.28515625" customWidth="1"/>
    <col min="5" max="5" width="49.85546875" customWidth="1"/>
  </cols>
  <sheetData>
    <row r="1" spans="1:6">
      <c r="A1" s="1" t="s">
        <v>7</v>
      </c>
      <c r="B1" s="9"/>
      <c r="C1" s="9"/>
      <c r="D1" s="1"/>
    </row>
    <row r="3" spans="1:6">
      <c r="A3" s="1" t="s">
        <v>9</v>
      </c>
      <c r="B3" s="9"/>
      <c r="C3" s="9"/>
      <c r="D3" s="1"/>
      <c r="E3" s="1"/>
    </row>
    <row r="4" spans="1:6">
      <c r="A4" s="1" t="s">
        <v>10</v>
      </c>
      <c r="B4" s="9"/>
      <c r="C4" s="9"/>
      <c r="D4" s="1"/>
      <c r="F4" s="2"/>
    </row>
    <row r="5" spans="1:6">
      <c r="A5" s="1"/>
      <c r="B5" s="9"/>
      <c r="C5" s="9"/>
      <c r="D5" s="1"/>
      <c r="F5" s="2"/>
    </row>
    <row r="6" spans="1:6">
      <c r="A6" s="1"/>
      <c r="B6" s="9" t="s">
        <v>97</v>
      </c>
      <c r="C6" s="9"/>
      <c r="D6" s="4"/>
      <c r="E6" s="4"/>
      <c r="F6" s="2"/>
    </row>
    <row r="7" spans="1:6">
      <c r="B7" s="9"/>
      <c r="C7" s="9"/>
      <c r="D7" s="1"/>
    </row>
    <row r="8" spans="1:6" s="3" customFormat="1" ht="13.5" thickBot="1">
      <c r="A8" s="22" t="s">
        <v>4</v>
      </c>
      <c r="B8" s="22" t="s">
        <v>0</v>
      </c>
      <c r="C8" s="22" t="s">
        <v>1</v>
      </c>
      <c r="D8" s="22" t="s">
        <v>2</v>
      </c>
      <c r="E8" s="22" t="s">
        <v>3</v>
      </c>
    </row>
    <row r="9" spans="1:6" s="54" customFormat="1">
      <c r="A9" s="51" t="s">
        <v>75</v>
      </c>
      <c r="B9" s="52"/>
      <c r="C9" s="52"/>
      <c r="D9" s="58">
        <v>516394</v>
      </c>
      <c r="E9" s="53"/>
    </row>
    <row r="10" spans="1:6">
      <c r="A10" s="39" t="s">
        <v>5</v>
      </c>
      <c r="B10" s="16" t="s">
        <v>99</v>
      </c>
      <c r="C10" s="16">
        <v>14</v>
      </c>
      <c r="D10" s="31">
        <v>264081</v>
      </c>
      <c r="E10" s="40" t="s">
        <v>27</v>
      </c>
    </row>
    <row r="11" spans="1:6">
      <c r="A11" s="39"/>
      <c r="B11" s="16" t="s">
        <v>99</v>
      </c>
      <c r="C11" s="16">
        <v>15</v>
      </c>
      <c r="D11" s="55">
        <v>4892</v>
      </c>
      <c r="E11" s="40" t="s">
        <v>8</v>
      </c>
    </row>
    <row r="12" spans="1:6" ht="13.5" thickBot="1">
      <c r="A12" s="41" t="s">
        <v>6</v>
      </c>
      <c r="B12" s="7"/>
      <c r="C12" s="7"/>
      <c r="D12" s="56">
        <f>SUM(D9:D11)</f>
        <v>785367</v>
      </c>
      <c r="E12" s="42"/>
    </row>
    <row r="13" spans="1:6">
      <c r="A13" s="43" t="s">
        <v>76</v>
      </c>
      <c r="B13" s="44"/>
      <c r="C13" s="44"/>
      <c r="D13" s="57">
        <v>67019</v>
      </c>
      <c r="E13" s="45"/>
    </row>
    <row r="14" spans="1:6">
      <c r="A14" s="46" t="s">
        <v>46</v>
      </c>
      <c r="B14" s="16" t="s">
        <v>99</v>
      </c>
      <c r="C14" s="16">
        <v>14</v>
      </c>
      <c r="D14" s="55">
        <v>33556</v>
      </c>
      <c r="E14" s="40" t="s">
        <v>48</v>
      </c>
    </row>
    <row r="15" spans="1:6">
      <c r="A15" s="47"/>
      <c r="B15" s="16" t="s">
        <v>99</v>
      </c>
      <c r="C15" s="16">
        <v>15</v>
      </c>
      <c r="D15" s="55">
        <v>662</v>
      </c>
      <c r="E15" s="40" t="s">
        <v>49</v>
      </c>
    </row>
    <row r="16" spans="1:6" ht="13.5" thickBot="1">
      <c r="A16" s="48" t="s">
        <v>47</v>
      </c>
      <c r="B16" s="7"/>
      <c r="C16" s="7"/>
      <c r="D16" s="56">
        <f>SUM(D13:D15)</f>
        <v>101237</v>
      </c>
      <c r="E16" s="42"/>
    </row>
    <row r="17" spans="1:5">
      <c r="A17" s="43" t="s">
        <v>77</v>
      </c>
      <c r="B17" s="44"/>
      <c r="C17" s="44"/>
      <c r="D17" s="57">
        <v>59527</v>
      </c>
      <c r="E17" s="45"/>
    </row>
    <row r="18" spans="1:5">
      <c r="A18" s="46" t="s">
        <v>41</v>
      </c>
      <c r="B18" s="16" t="s">
        <v>99</v>
      </c>
      <c r="C18" s="16">
        <v>14</v>
      </c>
      <c r="D18" s="55">
        <v>30158</v>
      </c>
      <c r="E18" s="40" t="s">
        <v>42</v>
      </c>
    </row>
    <row r="19" spans="1:5">
      <c r="A19" s="46"/>
      <c r="B19" s="16" t="s">
        <v>99</v>
      </c>
      <c r="C19" s="16">
        <v>15</v>
      </c>
      <c r="D19" s="55">
        <v>478</v>
      </c>
      <c r="E19" s="40" t="s">
        <v>44</v>
      </c>
    </row>
    <row r="20" spans="1:5" ht="13.5" thickBot="1">
      <c r="A20" s="96" t="s">
        <v>43</v>
      </c>
      <c r="B20" s="33"/>
      <c r="C20" s="33"/>
      <c r="D20" s="97">
        <f>SUM(D17:D19)</f>
        <v>90163</v>
      </c>
      <c r="E20" s="95"/>
    </row>
    <row r="21" spans="1:5">
      <c r="A21" s="98" t="s">
        <v>101</v>
      </c>
      <c r="B21" s="44" t="s">
        <v>99</v>
      </c>
      <c r="C21" s="44">
        <v>28</v>
      </c>
      <c r="D21" s="57">
        <v>1035</v>
      </c>
      <c r="E21" s="45" t="s">
        <v>103</v>
      </c>
    </row>
    <row r="22" spans="1:5" ht="13.5" thickBot="1">
      <c r="A22" s="48" t="s">
        <v>102</v>
      </c>
      <c r="B22" s="7"/>
      <c r="C22" s="7"/>
      <c r="D22" s="56">
        <f>SUM(D21)</f>
        <v>1035</v>
      </c>
      <c r="E22" s="42"/>
    </row>
    <row r="23" spans="1:5">
      <c r="A23" s="59" t="s">
        <v>78</v>
      </c>
      <c r="B23" s="11"/>
      <c r="C23" s="11"/>
      <c r="D23" s="60">
        <v>23325</v>
      </c>
      <c r="E23" s="61"/>
    </row>
    <row r="24" spans="1:5">
      <c r="A24" s="46" t="s">
        <v>50</v>
      </c>
      <c r="B24" s="16" t="s">
        <v>99</v>
      </c>
      <c r="C24" s="16">
        <v>14</v>
      </c>
      <c r="D24" s="55">
        <v>12063</v>
      </c>
      <c r="E24" s="40" t="s">
        <v>51</v>
      </c>
    </row>
    <row r="25" spans="1:5">
      <c r="A25" s="46"/>
      <c r="B25" s="16" t="s">
        <v>99</v>
      </c>
      <c r="C25" s="16">
        <v>15</v>
      </c>
      <c r="D25" s="55">
        <v>294</v>
      </c>
      <c r="E25" s="40" t="s">
        <v>52</v>
      </c>
    </row>
    <row r="26" spans="1:5" s="10" customFormat="1" ht="13.5" thickBot="1">
      <c r="A26" s="48" t="s">
        <v>53</v>
      </c>
      <c r="B26" s="7"/>
      <c r="C26" s="7"/>
      <c r="D26" s="56">
        <f>SUM(D23:D25)</f>
        <v>35682</v>
      </c>
      <c r="E26" s="42"/>
    </row>
    <row r="27" spans="1:5" s="10" customFormat="1">
      <c r="A27" s="43" t="s">
        <v>79</v>
      </c>
      <c r="B27" s="44"/>
      <c r="C27" s="44"/>
      <c r="D27" s="57">
        <v>13750</v>
      </c>
      <c r="E27" s="45"/>
    </row>
    <row r="28" spans="1:5" s="10" customFormat="1">
      <c r="A28" s="46" t="s">
        <v>28</v>
      </c>
      <c r="B28" s="16" t="s">
        <v>99</v>
      </c>
      <c r="C28" s="16">
        <v>14</v>
      </c>
      <c r="D28" s="55">
        <v>4113</v>
      </c>
      <c r="E28" s="40" t="s">
        <v>100</v>
      </c>
    </row>
    <row r="29" spans="1:5" s="10" customFormat="1">
      <c r="A29" s="96"/>
      <c r="B29" s="33" t="s">
        <v>99</v>
      </c>
      <c r="C29" s="33">
        <v>15</v>
      </c>
      <c r="D29" s="97">
        <v>273</v>
      </c>
      <c r="E29" s="95" t="s">
        <v>104</v>
      </c>
    </row>
    <row r="30" spans="1:5" s="10" customFormat="1" ht="13.5" thickBot="1">
      <c r="A30" s="48" t="s">
        <v>29</v>
      </c>
      <c r="B30" s="7"/>
      <c r="C30" s="7"/>
      <c r="D30" s="56">
        <f>SUM(D27:D29)</f>
        <v>18136</v>
      </c>
      <c r="E30" s="42"/>
    </row>
    <row r="31" spans="1:5" s="10" customFormat="1">
      <c r="A31" s="43" t="s">
        <v>80</v>
      </c>
      <c r="B31" s="44"/>
      <c r="C31" s="44"/>
      <c r="D31" s="57">
        <v>15201</v>
      </c>
      <c r="E31" s="45"/>
    </row>
    <row r="32" spans="1:5">
      <c r="A32" s="49" t="s">
        <v>40</v>
      </c>
      <c r="B32" s="16" t="s">
        <v>99</v>
      </c>
      <c r="C32" s="24">
        <v>14</v>
      </c>
      <c r="D32" s="55">
        <v>7888</v>
      </c>
      <c r="E32" s="40" t="s">
        <v>39</v>
      </c>
    </row>
    <row r="33" spans="1:5" ht="13.5" thickBot="1">
      <c r="A33" s="48" t="s">
        <v>38</v>
      </c>
      <c r="B33" s="35"/>
      <c r="C33" s="35"/>
      <c r="D33" s="56">
        <f>SUM(D31:D32)</f>
        <v>23089</v>
      </c>
      <c r="E33" s="50"/>
    </row>
    <row r="34" spans="1:5" ht="13.5" thickBot="1">
      <c r="A34" s="12" t="s">
        <v>98</v>
      </c>
      <c r="B34" s="13"/>
      <c r="C34" s="13"/>
      <c r="D34" s="14">
        <f>D12+D16+D20+D22+D26+D30+D33</f>
        <v>1054709</v>
      </c>
      <c r="E34" s="15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55"/>
  <sheetViews>
    <sheetView topLeftCell="A10" workbookViewId="0">
      <selection activeCell="G54" sqref="G54"/>
    </sheetView>
  </sheetViews>
  <sheetFormatPr defaultRowHeight="12.75"/>
  <cols>
    <col min="1" max="1" width="20.7109375" customWidth="1"/>
    <col min="2" max="2" width="12.140625" style="3" customWidth="1"/>
    <col min="3" max="3" width="11.42578125" style="3" customWidth="1"/>
    <col min="4" max="4" width="13.28515625" style="3" customWidth="1"/>
    <col min="5" max="5" width="42.5703125" customWidth="1"/>
    <col min="6" max="6" width="15.5703125" style="3" customWidth="1"/>
    <col min="7" max="7" width="13.42578125" style="80" customWidth="1"/>
    <col min="8" max="8" width="34.28515625" customWidth="1"/>
  </cols>
  <sheetData>
    <row r="1" spans="1:30">
      <c r="A1" s="99" t="s">
        <v>7</v>
      </c>
      <c r="B1" s="99"/>
      <c r="C1" s="99"/>
      <c r="D1" s="99"/>
      <c r="E1" s="99"/>
      <c r="F1" s="99"/>
      <c r="G1" s="99"/>
      <c r="H1" s="1"/>
    </row>
    <row r="3" spans="1:30">
      <c r="A3" s="99" t="s">
        <v>9</v>
      </c>
      <c r="B3" s="99"/>
      <c r="C3" s="99"/>
      <c r="D3" s="99"/>
      <c r="E3" s="99"/>
      <c r="F3" s="99"/>
      <c r="G3" s="99"/>
      <c r="H3" s="1"/>
      <c r="I3" s="1"/>
    </row>
    <row r="4" spans="1:30">
      <c r="A4" s="99" t="s">
        <v>11</v>
      </c>
      <c r="B4" s="99"/>
      <c r="C4" s="99"/>
      <c r="D4" s="99"/>
      <c r="E4" s="99"/>
      <c r="F4" s="99"/>
      <c r="G4" s="99"/>
      <c r="H4" s="1"/>
      <c r="J4" s="2"/>
    </row>
    <row r="5" spans="1:30">
      <c r="A5" s="99" t="s">
        <v>105</v>
      </c>
      <c r="B5" s="99"/>
      <c r="C5" s="99"/>
      <c r="D5" s="99"/>
      <c r="E5" s="99"/>
      <c r="F5" s="99"/>
      <c r="G5" s="9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19" customFormat="1" ht="51.75" thickBot="1">
      <c r="A7" s="22" t="s">
        <v>4</v>
      </c>
      <c r="B7" s="22" t="s">
        <v>0</v>
      </c>
      <c r="C7" s="22" t="s">
        <v>12</v>
      </c>
      <c r="D7" s="23" t="s">
        <v>13</v>
      </c>
      <c r="E7" s="23" t="s">
        <v>14</v>
      </c>
      <c r="F7" s="23" t="s">
        <v>15</v>
      </c>
      <c r="G7" s="38" t="s">
        <v>2</v>
      </c>
      <c r="H7" s="62" t="s">
        <v>3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spans="1:30" s="21" customFormat="1">
      <c r="A8" s="85" t="s">
        <v>81</v>
      </c>
      <c r="B8" s="70"/>
      <c r="C8" s="70"/>
      <c r="D8" s="78"/>
      <c r="E8" s="78"/>
      <c r="F8" s="78"/>
      <c r="G8" s="77">
        <v>2890.79</v>
      </c>
      <c r="H8" s="79"/>
    </row>
    <row r="9" spans="1:30" s="21" customFormat="1">
      <c r="A9" s="74" t="s">
        <v>36</v>
      </c>
      <c r="B9" s="16" t="s">
        <v>99</v>
      </c>
      <c r="C9" s="24">
        <v>14</v>
      </c>
      <c r="D9" s="25">
        <v>305</v>
      </c>
      <c r="E9" s="26" t="s">
        <v>107</v>
      </c>
      <c r="F9" s="25">
        <v>5308569</v>
      </c>
      <c r="G9" s="27">
        <v>432.57</v>
      </c>
      <c r="H9" s="67" t="s">
        <v>108</v>
      </c>
    </row>
    <row r="10" spans="1:30" s="21" customFormat="1">
      <c r="A10" s="86"/>
      <c r="B10" s="33" t="s">
        <v>99</v>
      </c>
      <c r="C10" s="32">
        <v>21</v>
      </c>
      <c r="D10" s="63">
        <v>312</v>
      </c>
      <c r="E10" s="64" t="s">
        <v>91</v>
      </c>
      <c r="F10" s="63">
        <v>47299</v>
      </c>
      <c r="G10" s="84">
        <v>95</v>
      </c>
      <c r="H10" s="83" t="s">
        <v>89</v>
      </c>
    </row>
    <row r="11" spans="1:30" s="21" customFormat="1">
      <c r="A11" s="86"/>
      <c r="B11" s="33" t="s">
        <v>99</v>
      </c>
      <c r="C11" s="32">
        <v>21</v>
      </c>
      <c r="D11" s="63">
        <v>315</v>
      </c>
      <c r="E11" s="64" t="s">
        <v>90</v>
      </c>
      <c r="F11" s="63">
        <v>3637</v>
      </c>
      <c r="G11" s="84">
        <v>898.45</v>
      </c>
      <c r="H11" s="67" t="s">
        <v>89</v>
      </c>
    </row>
    <row r="12" spans="1:30" s="21" customFormat="1">
      <c r="A12" s="86"/>
      <c r="B12" s="33" t="s">
        <v>99</v>
      </c>
      <c r="C12" s="32">
        <v>27</v>
      </c>
      <c r="D12" s="63">
        <v>316</v>
      </c>
      <c r="E12" s="64" t="s">
        <v>92</v>
      </c>
      <c r="F12" s="63">
        <v>710433</v>
      </c>
      <c r="G12" s="84">
        <v>1287.8800000000001</v>
      </c>
      <c r="H12" s="67" t="s">
        <v>110</v>
      </c>
    </row>
    <row r="13" spans="1:30" s="21" customFormat="1">
      <c r="A13" s="86"/>
      <c r="B13" s="33" t="s">
        <v>99</v>
      </c>
      <c r="C13" s="32">
        <v>28</v>
      </c>
      <c r="D13" s="63">
        <v>326</v>
      </c>
      <c r="E13" s="64" t="s">
        <v>109</v>
      </c>
      <c r="F13" s="63">
        <v>247</v>
      </c>
      <c r="G13" s="84">
        <v>379.61</v>
      </c>
      <c r="H13" s="67" t="s">
        <v>110</v>
      </c>
    </row>
    <row r="14" spans="1:30" s="20" customFormat="1" ht="13.5" thickBot="1">
      <c r="A14" s="101" t="s">
        <v>37</v>
      </c>
      <c r="B14" s="62"/>
      <c r="C14" s="62"/>
      <c r="D14" s="102"/>
      <c r="E14" s="102"/>
      <c r="F14" s="102"/>
      <c r="G14" s="65">
        <f>SUM(G8:G13)</f>
        <v>5984.3</v>
      </c>
      <c r="H14" s="103"/>
    </row>
    <row r="15" spans="1:30" s="20" customFormat="1">
      <c r="A15" s="88" t="s">
        <v>106</v>
      </c>
      <c r="B15" s="108"/>
      <c r="C15" s="108"/>
      <c r="D15" s="109"/>
      <c r="E15" s="109"/>
      <c r="F15" s="109"/>
      <c r="G15" s="77">
        <v>508.64</v>
      </c>
      <c r="H15" s="110"/>
    </row>
    <row r="16" spans="1:30" s="21" customFormat="1">
      <c r="A16" s="104" t="s">
        <v>93</v>
      </c>
      <c r="B16" s="11" t="s">
        <v>99</v>
      </c>
      <c r="C16" s="34">
        <v>27</v>
      </c>
      <c r="D16" s="105">
        <v>318</v>
      </c>
      <c r="E16" s="106" t="s">
        <v>92</v>
      </c>
      <c r="F16" s="105">
        <v>710433</v>
      </c>
      <c r="G16" s="81">
        <v>338.29</v>
      </c>
      <c r="H16" s="107" t="s">
        <v>94</v>
      </c>
    </row>
    <row r="17" spans="1:8" s="20" customFormat="1" ht="13.5" thickBot="1">
      <c r="A17" s="89" t="s">
        <v>95</v>
      </c>
      <c r="B17" s="28"/>
      <c r="C17" s="28"/>
      <c r="D17" s="29"/>
      <c r="E17" s="29"/>
      <c r="F17" s="29"/>
      <c r="G17" s="30">
        <f>SUM(G15:G16)</f>
        <v>846.93000000000006</v>
      </c>
      <c r="H17" s="68"/>
    </row>
    <row r="18" spans="1:8" s="20" customFormat="1">
      <c r="A18" s="90" t="s">
        <v>82</v>
      </c>
      <c r="B18" s="75"/>
      <c r="C18" s="75"/>
      <c r="D18" s="92"/>
      <c r="E18" s="92"/>
      <c r="F18" s="92"/>
      <c r="G18" s="81">
        <v>18737.32</v>
      </c>
      <c r="H18" s="93"/>
    </row>
    <row r="19" spans="1:8">
      <c r="A19" s="87" t="s">
        <v>16</v>
      </c>
      <c r="B19" s="16" t="s">
        <v>99</v>
      </c>
      <c r="C19" s="24">
        <v>15</v>
      </c>
      <c r="D19" s="24">
        <v>310</v>
      </c>
      <c r="E19" s="17" t="s">
        <v>58</v>
      </c>
      <c r="F19" s="24">
        <v>7700</v>
      </c>
      <c r="G19" s="27">
        <v>345.98</v>
      </c>
      <c r="H19" s="71" t="s">
        <v>59</v>
      </c>
    </row>
    <row r="20" spans="1:8">
      <c r="A20" s="87"/>
      <c r="B20" s="16" t="s">
        <v>99</v>
      </c>
      <c r="C20" s="24">
        <v>28</v>
      </c>
      <c r="D20" s="24">
        <v>320</v>
      </c>
      <c r="E20" s="17" t="s">
        <v>62</v>
      </c>
      <c r="F20" s="24">
        <v>10714798484</v>
      </c>
      <c r="G20" s="27">
        <v>7710.66</v>
      </c>
      <c r="H20" s="71" t="s">
        <v>63</v>
      </c>
    </row>
    <row r="21" spans="1:8">
      <c r="A21" s="87"/>
      <c r="B21" s="16" t="s">
        <v>99</v>
      </c>
      <c r="C21" s="24">
        <v>28</v>
      </c>
      <c r="D21" s="24">
        <v>321</v>
      </c>
      <c r="E21" s="17" t="s">
        <v>33</v>
      </c>
      <c r="F21" s="24">
        <v>9635468828</v>
      </c>
      <c r="G21" s="27">
        <v>3072.31</v>
      </c>
      <c r="H21" s="71" t="s">
        <v>34</v>
      </c>
    </row>
    <row r="22" spans="1:8" ht="13.5" thickBot="1">
      <c r="A22" s="89" t="s">
        <v>17</v>
      </c>
      <c r="B22" s="35"/>
      <c r="C22" s="35"/>
      <c r="D22" s="35"/>
      <c r="E22" s="36"/>
      <c r="F22" s="35"/>
      <c r="G22" s="30">
        <f>SUM(G18:G21)</f>
        <v>29866.27</v>
      </c>
      <c r="H22" s="50"/>
    </row>
    <row r="23" spans="1:8">
      <c r="A23" s="90" t="s">
        <v>83</v>
      </c>
      <c r="B23" s="34"/>
      <c r="C23" s="34"/>
      <c r="D23" s="34"/>
      <c r="E23" s="69"/>
      <c r="F23" s="34"/>
      <c r="G23" s="81">
        <v>811.56</v>
      </c>
      <c r="H23" s="76"/>
    </row>
    <row r="24" spans="1:8">
      <c r="A24" s="87" t="s">
        <v>18</v>
      </c>
      <c r="B24" s="16" t="s">
        <v>99</v>
      </c>
      <c r="C24" s="24">
        <v>14</v>
      </c>
      <c r="D24" s="24">
        <v>303</v>
      </c>
      <c r="E24" s="17" t="s">
        <v>55</v>
      </c>
      <c r="F24" s="24">
        <v>76362</v>
      </c>
      <c r="G24" s="27">
        <v>177.16</v>
      </c>
      <c r="H24" s="40" t="s">
        <v>45</v>
      </c>
    </row>
    <row r="25" spans="1:8">
      <c r="A25" s="87"/>
      <c r="B25" s="16" t="s">
        <v>99</v>
      </c>
      <c r="C25" s="24">
        <v>14</v>
      </c>
      <c r="D25" s="24">
        <v>304</v>
      </c>
      <c r="E25" s="17" t="s">
        <v>19</v>
      </c>
      <c r="F25" s="24">
        <v>103721</v>
      </c>
      <c r="G25" s="27">
        <v>288.14999999999998</v>
      </c>
      <c r="H25" s="40" t="s">
        <v>20</v>
      </c>
    </row>
    <row r="26" spans="1:8" ht="13.5" thickBot="1">
      <c r="A26" s="89" t="s">
        <v>21</v>
      </c>
      <c r="B26" s="35"/>
      <c r="C26" s="35"/>
      <c r="D26" s="35"/>
      <c r="E26" s="36"/>
      <c r="F26" s="35"/>
      <c r="G26" s="30">
        <f>SUM(G23:G25)</f>
        <v>1276.8699999999999</v>
      </c>
      <c r="H26" s="50"/>
    </row>
    <row r="27" spans="1:8">
      <c r="A27" s="88" t="s">
        <v>84</v>
      </c>
      <c r="B27" s="70"/>
      <c r="C27" s="70"/>
      <c r="D27" s="70"/>
      <c r="E27" s="72"/>
      <c r="F27" s="70"/>
      <c r="G27" s="77">
        <v>10440</v>
      </c>
      <c r="H27" s="73"/>
    </row>
    <row r="28" spans="1:8">
      <c r="A28" s="74" t="s">
        <v>65</v>
      </c>
      <c r="B28" s="16" t="s">
        <v>99</v>
      </c>
      <c r="C28" s="24">
        <v>28</v>
      </c>
      <c r="D28" s="24">
        <v>322</v>
      </c>
      <c r="E28" s="17" t="s">
        <v>67</v>
      </c>
      <c r="F28" s="16" t="s">
        <v>111</v>
      </c>
      <c r="G28" s="27">
        <v>5000</v>
      </c>
      <c r="H28" s="71" t="s">
        <v>68</v>
      </c>
    </row>
    <row r="29" spans="1:8" ht="13.5" thickBot="1">
      <c r="A29" s="89" t="s">
        <v>66</v>
      </c>
      <c r="B29" s="35"/>
      <c r="C29" s="35"/>
      <c r="D29" s="35"/>
      <c r="E29" s="36"/>
      <c r="F29" s="35"/>
      <c r="G29" s="30">
        <f>SUM(G27:G28)</f>
        <v>15440</v>
      </c>
      <c r="H29" s="50"/>
    </row>
    <row r="30" spans="1:8">
      <c r="A30" s="88" t="s">
        <v>85</v>
      </c>
      <c r="B30" s="70"/>
      <c r="C30" s="70"/>
      <c r="D30" s="70"/>
      <c r="E30" s="72"/>
      <c r="F30" s="70"/>
      <c r="G30" s="77">
        <v>2399.9299999999998</v>
      </c>
      <c r="H30" s="73"/>
    </row>
    <row r="31" spans="1:8">
      <c r="A31" s="87" t="s">
        <v>22</v>
      </c>
      <c r="B31" s="16" t="s">
        <v>99</v>
      </c>
      <c r="C31" s="24">
        <v>14</v>
      </c>
      <c r="D31" s="24">
        <v>302</v>
      </c>
      <c r="E31" s="17" t="s">
        <v>64</v>
      </c>
      <c r="F31" s="66">
        <v>230301187701</v>
      </c>
      <c r="G31" s="27">
        <v>158.77000000000001</v>
      </c>
      <c r="H31" s="40" t="s">
        <v>54</v>
      </c>
    </row>
    <row r="32" spans="1:8">
      <c r="A32" s="87"/>
      <c r="B32" s="16" t="s">
        <v>99</v>
      </c>
      <c r="C32" s="24">
        <v>14</v>
      </c>
      <c r="D32" s="24">
        <v>306</v>
      </c>
      <c r="E32" s="17" t="s">
        <v>32</v>
      </c>
      <c r="F32" s="16">
        <v>23012484</v>
      </c>
      <c r="G32" s="27">
        <v>26</v>
      </c>
      <c r="H32" s="40" t="s">
        <v>30</v>
      </c>
    </row>
    <row r="33" spans="1:8">
      <c r="A33" s="87"/>
      <c r="B33" s="16" t="s">
        <v>99</v>
      </c>
      <c r="C33" s="24">
        <v>14</v>
      </c>
      <c r="D33" s="24">
        <v>307</v>
      </c>
      <c r="E33" s="17" t="s">
        <v>32</v>
      </c>
      <c r="F33" s="16">
        <v>23012484</v>
      </c>
      <c r="G33" s="27">
        <v>331.76</v>
      </c>
      <c r="H33" s="40" t="s">
        <v>31</v>
      </c>
    </row>
    <row r="34" spans="1:8">
      <c r="A34" s="87"/>
      <c r="B34" s="16" t="s">
        <v>99</v>
      </c>
      <c r="C34" s="24">
        <v>14</v>
      </c>
      <c r="D34" s="24">
        <v>308</v>
      </c>
      <c r="E34" s="17" t="s">
        <v>23</v>
      </c>
      <c r="F34" s="16"/>
      <c r="G34" s="27">
        <v>132.55000000000001</v>
      </c>
      <c r="H34" s="40" t="s">
        <v>35</v>
      </c>
    </row>
    <row r="35" spans="1:8">
      <c r="A35" s="87"/>
      <c r="B35" s="16" t="s">
        <v>99</v>
      </c>
      <c r="C35" s="24">
        <v>14</v>
      </c>
      <c r="D35" s="24">
        <v>309</v>
      </c>
      <c r="E35" s="17" t="s">
        <v>23</v>
      </c>
      <c r="F35" s="66"/>
      <c r="G35" s="27">
        <v>284.25</v>
      </c>
      <c r="H35" s="40" t="s">
        <v>35</v>
      </c>
    </row>
    <row r="36" spans="1:8">
      <c r="A36" s="94"/>
      <c r="B36" s="33" t="s">
        <v>99</v>
      </c>
      <c r="C36" s="32">
        <v>28</v>
      </c>
      <c r="D36" s="32">
        <v>327</v>
      </c>
      <c r="E36" s="111" t="s">
        <v>23</v>
      </c>
      <c r="F36" s="112"/>
      <c r="G36" s="65">
        <v>414.1</v>
      </c>
      <c r="H36" s="95" t="s">
        <v>35</v>
      </c>
    </row>
    <row r="37" spans="1:8" ht="13.5" thickBot="1">
      <c r="A37" s="89" t="s">
        <v>24</v>
      </c>
      <c r="B37" s="35"/>
      <c r="C37" s="35"/>
      <c r="D37" s="35"/>
      <c r="E37" s="36"/>
      <c r="F37" s="35"/>
      <c r="G37" s="30">
        <f>SUM(G30:G36)</f>
        <v>3747.36</v>
      </c>
      <c r="H37" s="50"/>
    </row>
    <row r="38" spans="1:8">
      <c r="A38" s="88" t="s">
        <v>86</v>
      </c>
      <c r="B38" s="70"/>
      <c r="C38" s="70"/>
      <c r="D38" s="70"/>
      <c r="E38" s="72"/>
      <c r="F38" s="70"/>
      <c r="G38" s="77">
        <v>19543.27</v>
      </c>
      <c r="H38" s="73"/>
    </row>
    <row r="39" spans="1:8">
      <c r="A39" s="87" t="s">
        <v>25</v>
      </c>
      <c r="B39" s="16" t="s">
        <v>99</v>
      </c>
      <c r="C39" s="24">
        <v>3</v>
      </c>
      <c r="D39" s="24">
        <v>249</v>
      </c>
      <c r="E39" s="17" t="s">
        <v>56</v>
      </c>
      <c r="F39" s="16" t="s">
        <v>112</v>
      </c>
      <c r="G39" s="27">
        <v>110</v>
      </c>
      <c r="H39" s="40" t="s">
        <v>74</v>
      </c>
    </row>
    <row r="40" spans="1:8">
      <c r="A40" s="87"/>
      <c r="B40" s="16" t="s">
        <v>99</v>
      </c>
      <c r="C40" s="24">
        <v>15</v>
      </c>
      <c r="D40" s="24">
        <v>311</v>
      </c>
      <c r="E40" s="17" t="s">
        <v>58</v>
      </c>
      <c r="F40" s="16">
        <v>7700</v>
      </c>
      <c r="G40" s="27">
        <v>176.11</v>
      </c>
      <c r="H40" s="40" t="s">
        <v>96</v>
      </c>
    </row>
    <row r="41" spans="1:8">
      <c r="A41" s="87"/>
      <c r="B41" s="16" t="s">
        <v>99</v>
      </c>
      <c r="C41" s="24">
        <v>15</v>
      </c>
      <c r="D41" s="24">
        <v>250</v>
      </c>
      <c r="E41" s="17" t="s">
        <v>56</v>
      </c>
      <c r="F41" s="16" t="s">
        <v>112</v>
      </c>
      <c r="G41" s="27">
        <v>160</v>
      </c>
      <c r="H41" s="40" t="s">
        <v>74</v>
      </c>
    </row>
    <row r="42" spans="1:8">
      <c r="A42" s="87"/>
      <c r="B42" s="16" t="s">
        <v>99</v>
      </c>
      <c r="C42" s="24">
        <v>21</v>
      </c>
      <c r="D42" s="24">
        <v>313</v>
      </c>
      <c r="E42" s="17" t="s">
        <v>71</v>
      </c>
      <c r="F42" s="16">
        <v>12318704</v>
      </c>
      <c r="G42" s="27">
        <v>595</v>
      </c>
      <c r="H42" s="40" t="s">
        <v>113</v>
      </c>
    </row>
    <row r="43" spans="1:8">
      <c r="A43" s="87"/>
      <c r="B43" s="16" t="s">
        <v>99</v>
      </c>
      <c r="C43" s="24">
        <v>21</v>
      </c>
      <c r="D43" s="24">
        <v>314</v>
      </c>
      <c r="E43" s="37" t="s">
        <v>71</v>
      </c>
      <c r="F43" s="16">
        <v>12316471</v>
      </c>
      <c r="G43" s="27">
        <v>285.60000000000002</v>
      </c>
      <c r="H43" s="40" t="s">
        <v>73</v>
      </c>
    </row>
    <row r="44" spans="1:8">
      <c r="A44" s="87"/>
      <c r="B44" s="16" t="s">
        <v>99</v>
      </c>
      <c r="C44" s="24">
        <v>28</v>
      </c>
      <c r="D44" s="24">
        <v>324</v>
      </c>
      <c r="E44" s="17" t="s">
        <v>60</v>
      </c>
      <c r="F44" s="24">
        <v>6588</v>
      </c>
      <c r="G44" s="27">
        <v>856.8</v>
      </c>
      <c r="H44" s="40" t="s">
        <v>61</v>
      </c>
    </row>
    <row r="45" spans="1:8">
      <c r="A45" s="87"/>
      <c r="B45" s="16" t="s">
        <v>99</v>
      </c>
      <c r="C45" s="24">
        <v>28</v>
      </c>
      <c r="D45" s="24">
        <v>325</v>
      </c>
      <c r="E45" s="17" t="s">
        <v>69</v>
      </c>
      <c r="F45" s="24">
        <v>742</v>
      </c>
      <c r="G45" s="27">
        <v>2014</v>
      </c>
      <c r="H45" s="40" t="s">
        <v>70</v>
      </c>
    </row>
    <row r="46" spans="1:8">
      <c r="A46" s="87"/>
      <c r="B46" s="16" t="s">
        <v>99</v>
      </c>
      <c r="C46" s="24">
        <v>28</v>
      </c>
      <c r="D46" s="24">
        <v>323</v>
      </c>
      <c r="E46" s="17" t="s">
        <v>71</v>
      </c>
      <c r="F46" s="24">
        <v>12316093</v>
      </c>
      <c r="G46" s="27">
        <v>166.6</v>
      </c>
      <c r="H46" s="40" t="s">
        <v>72</v>
      </c>
    </row>
    <row r="47" spans="1:8">
      <c r="A47" s="87"/>
      <c r="B47" s="16" t="s">
        <v>99</v>
      </c>
      <c r="C47" s="24">
        <v>29</v>
      </c>
      <c r="D47" s="24">
        <v>329</v>
      </c>
      <c r="E47" s="37" t="s">
        <v>71</v>
      </c>
      <c r="F47" s="16">
        <v>12316591</v>
      </c>
      <c r="G47" s="27">
        <v>4474.3999999999996</v>
      </c>
      <c r="H47" s="40" t="s">
        <v>114</v>
      </c>
    </row>
    <row r="48" spans="1:8">
      <c r="A48" s="87"/>
      <c r="B48" s="16" t="s">
        <v>99</v>
      </c>
      <c r="C48" s="24">
        <v>29</v>
      </c>
      <c r="D48" s="24">
        <v>330</v>
      </c>
      <c r="E48" s="37" t="s">
        <v>115</v>
      </c>
      <c r="F48" s="16">
        <v>3835</v>
      </c>
      <c r="G48" s="27">
        <v>200</v>
      </c>
      <c r="H48" s="40" t="s">
        <v>116</v>
      </c>
    </row>
    <row r="49" spans="1:228">
      <c r="A49" s="87"/>
      <c r="B49" s="16" t="s">
        <v>99</v>
      </c>
      <c r="C49" s="24">
        <v>30</v>
      </c>
      <c r="D49" s="24">
        <v>251</v>
      </c>
      <c r="E49" s="37" t="s">
        <v>56</v>
      </c>
      <c r="F49" s="16" t="s">
        <v>112</v>
      </c>
      <c r="G49" s="27">
        <v>60</v>
      </c>
      <c r="H49" s="40" t="s">
        <v>74</v>
      </c>
    </row>
    <row r="50" spans="1:228" s="8" customFormat="1" ht="13.5" thickBot="1">
      <c r="A50" s="89" t="s">
        <v>26</v>
      </c>
      <c r="B50" s="35"/>
      <c r="C50" s="35"/>
      <c r="D50" s="35"/>
      <c r="E50" s="36"/>
      <c r="F50" s="35"/>
      <c r="G50" s="30">
        <f>SUM(G38:G49)</f>
        <v>28641.78</v>
      </c>
      <c r="H50" s="50"/>
      <c r="I50" s="10"/>
      <c r="J50" s="1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</row>
    <row r="51" spans="1:228" s="10" customFormat="1">
      <c r="A51" s="88" t="s">
        <v>87</v>
      </c>
      <c r="B51" s="70"/>
      <c r="C51" s="70"/>
      <c r="D51" s="70"/>
      <c r="E51" s="72"/>
      <c r="F51" s="70"/>
      <c r="G51" s="77">
        <v>1681.32</v>
      </c>
      <c r="H51" s="73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</row>
    <row r="52" spans="1:228" s="10" customFormat="1">
      <c r="A52" s="87" t="s">
        <v>88</v>
      </c>
      <c r="B52" s="16"/>
      <c r="C52" s="24"/>
      <c r="D52" s="24"/>
      <c r="E52" s="17"/>
      <c r="F52" s="24"/>
      <c r="G52" s="27"/>
      <c r="H52" s="71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 s="10" customFormat="1" ht="13.5" thickBot="1">
      <c r="A53" s="89" t="s">
        <v>57</v>
      </c>
      <c r="B53" s="35"/>
      <c r="C53" s="35"/>
      <c r="D53" s="35"/>
      <c r="E53" s="36"/>
      <c r="F53" s="35"/>
      <c r="G53" s="30">
        <v>1681.32</v>
      </c>
      <c r="H53" s="50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s="5" customFormat="1" ht="13.5" thickBot="1">
      <c r="A54" s="91" t="s">
        <v>98</v>
      </c>
      <c r="B54" s="75"/>
      <c r="C54" s="75"/>
      <c r="D54" s="75"/>
      <c r="E54" s="6"/>
      <c r="F54" s="75"/>
      <c r="G54" s="82">
        <f>G14+G17+G22+G26+G29+G37+G50+G53</f>
        <v>87484.830000000016</v>
      </c>
      <c r="H54" s="6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  <c r="ES54" s="18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18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8"/>
      <c r="FT54" s="18"/>
      <c r="FU54" s="18"/>
      <c r="FV54" s="18"/>
      <c r="FW54" s="18"/>
      <c r="FX54" s="18"/>
      <c r="FY54" s="18"/>
      <c r="FZ54" s="18"/>
      <c r="GA54" s="18"/>
      <c r="GB54" s="18"/>
      <c r="GC54" s="18"/>
      <c r="GD54" s="18"/>
      <c r="GE54" s="18"/>
      <c r="GF54" s="18"/>
      <c r="GG54" s="18"/>
      <c r="GH54" s="18"/>
      <c r="GI54" s="18"/>
      <c r="GJ54" s="18"/>
      <c r="GK54" s="18"/>
      <c r="GL54" s="18"/>
      <c r="GM54" s="18"/>
      <c r="GN54" s="18"/>
      <c r="GO54" s="18"/>
      <c r="GP54" s="18"/>
      <c r="GQ54" s="18"/>
      <c r="GR54" s="18"/>
      <c r="GS54" s="18"/>
      <c r="GT54" s="18"/>
      <c r="GU54" s="18"/>
      <c r="GV54" s="18"/>
      <c r="GW54" s="18"/>
      <c r="GX54" s="18"/>
      <c r="GY54" s="18"/>
      <c r="GZ54" s="18"/>
      <c r="HA54" s="18"/>
      <c r="HB54" s="18"/>
      <c r="HC54" s="18"/>
      <c r="HD54" s="18"/>
      <c r="HE54" s="18"/>
      <c r="HF54" s="18"/>
      <c r="HG54" s="18"/>
      <c r="HH54" s="18"/>
      <c r="HI54" s="18"/>
      <c r="HJ54" s="18"/>
      <c r="HK54" s="18"/>
      <c r="HL54" s="18"/>
      <c r="HM54" s="18"/>
      <c r="HN54" s="18"/>
      <c r="HO54" s="18"/>
      <c r="HP54" s="18"/>
      <c r="HQ54" s="18"/>
      <c r="HR54" s="18"/>
      <c r="HS54" s="18"/>
      <c r="HT54" s="18"/>
    </row>
    <row r="55" spans="1:228"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A22" sqref="A22"/>
    </sheetView>
  </sheetViews>
  <sheetFormatPr defaultRowHeight="12.75"/>
  <cols>
    <col min="1" max="1" width="21.140625" customWidth="1"/>
    <col min="2" max="2" width="13.28515625" customWidth="1"/>
    <col min="3" max="3" width="11.85546875" customWidth="1"/>
    <col min="4" max="4" width="12.28515625" customWidth="1"/>
    <col min="5" max="5" width="29" customWidth="1"/>
    <col min="6" max="6" width="12.5703125" customWidth="1"/>
    <col min="7" max="7" width="15.85546875" customWidth="1"/>
    <col min="8" max="8" width="32.42578125" customWidth="1"/>
  </cols>
  <sheetData>
    <row r="1" spans="1:9">
      <c r="A1" s="113" t="s">
        <v>7</v>
      </c>
      <c r="B1" s="113"/>
      <c r="C1" s="113"/>
      <c r="D1" s="113"/>
      <c r="E1" s="113"/>
      <c r="F1" s="113"/>
    </row>
    <row r="3" spans="1:9">
      <c r="A3" s="99" t="s">
        <v>9</v>
      </c>
      <c r="B3" s="99"/>
      <c r="C3" s="99"/>
      <c r="D3" s="99"/>
      <c r="E3" s="99"/>
      <c r="F3" s="99"/>
    </row>
    <row r="4" spans="1:9">
      <c r="A4" s="99" t="s">
        <v>117</v>
      </c>
      <c r="B4" s="99"/>
      <c r="C4" s="99"/>
      <c r="D4" s="99"/>
      <c r="E4" s="99"/>
      <c r="F4" s="99"/>
    </row>
    <row r="5" spans="1:9">
      <c r="A5" s="99" t="s">
        <v>105</v>
      </c>
      <c r="B5" s="99"/>
      <c r="C5" s="99"/>
      <c r="D5" s="99"/>
    </row>
    <row r="6" spans="1:9" ht="13.5" thickBot="1"/>
    <row r="7" spans="1:9" s="100" customFormat="1" ht="69" customHeight="1" thickBot="1">
      <c r="A7" s="115" t="s">
        <v>4</v>
      </c>
      <c r="B7" s="116" t="s">
        <v>0</v>
      </c>
      <c r="C7" s="116" t="s">
        <v>12</v>
      </c>
      <c r="D7" s="117" t="s">
        <v>13</v>
      </c>
      <c r="E7" s="116" t="s">
        <v>14</v>
      </c>
      <c r="F7" s="116" t="s">
        <v>15</v>
      </c>
      <c r="G7" s="117" t="s">
        <v>120</v>
      </c>
      <c r="H7" s="120" t="s">
        <v>3</v>
      </c>
      <c r="I7" s="114"/>
    </row>
    <row r="8" spans="1:9">
      <c r="A8" s="6" t="s">
        <v>118</v>
      </c>
      <c r="B8" s="11" t="s">
        <v>99</v>
      </c>
      <c r="C8" s="11">
        <v>29</v>
      </c>
      <c r="D8" s="11">
        <v>332</v>
      </c>
      <c r="E8" s="11" t="s">
        <v>91</v>
      </c>
      <c r="F8" s="11">
        <v>47344</v>
      </c>
      <c r="G8" s="11">
        <v>5800</v>
      </c>
      <c r="H8" s="122" t="s">
        <v>121</v>
      </c>
    </row>
    <row r="9" spans="1:9" ht="25.5">
      <c r="A9" s="17"/>
      <c r="B9" s="16" t="s">
        <v>99</v>
      </c>
      <c r="C9" s="16">
        <v>29</v>
      </c>
      <c r="D9" s="16">
        <v>333</v>
      </c>
      <c r="E9" s="16" t="s">
        <v>91</v>
      </c>
      <c r="F9" s="16">
        <v>47344</v>
      </c>
      <c r="G9" s="16">
        <v>24407</v>
      </c>
      <c r="H9" s="121" t="s">
        <v>122</v>
      </c>
    </row>
    <row r="10" spans="1:9">
      <c r="A10" s="46" t="s">
        <v>119</v>
      </c>
      <c r="B10" s="17"/>
      <c r="C10" s="17"/>
      <c r="D10" s="17"/>
      <c r="E10" s="17"/>
      <c r="F10" s="17"/>
      <c r="G10" s="16">
        <f>SUM(G8:G9)</f>
        <v>30207</v>
      </c>
      <c r="H10" s="40"/>
    </row>
    <row r="11" spans="1:9" s="1" customFormat="1" ht="13.5" thickBot="1">
      <c r="A11" s="118" t="s">
        <v>98</v>
      </c>
      <c r="B11" s="119"/>
      <c r="C11" s="119"/>
      <c r="D11" s="119"/>
      <c r="E11" s="119"/>
      <c r="F11" s="119"/>
      <c r="G11" s="28">
        <f>G10</f>
        <v>30207</v>
      </c>
      <c r="H11" s="123"/>
    </row>
  </sheetData>
  <mergeCells count="4">
    <mergeCell ref="A1:F1"/>
    <mergeCell ref="A3:F3"/>
    <mergeCell ref="A4:F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personal</vt:lpstr>
      <vt:lpstr>materiale</vt:lpstr>
      <vt:lpstr>capital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olimpia.moinescu</cp:lastModifiedBy>
  <cp:lastPrinted>2021-03-02T10:11:18Z</cp:lastPrinted>
  <dcterms:created xsi:type="dcterms:W3CDTF">2016-01-19T13:06:09Z</dcterms:created>
  <dcterms:modified xsi:type="dcterms:W3CDTF">2023-04-20T08:22:28Z</dcterms:modified>
</cp:coreProperties>
</file>