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60" i="2"/>
  <c r="G49"/>
  <c r="G17"/>
  <c r="G66"/>
  <c r="G57"/>
  <c r="G13"/>
  <c r="G69"/>
  <c r="G29"/>
  <c r="G10" i="3"/>
  <c r="G11" s="1"/>
  <c r="G37" i="2"/>
  <c r="D34" i="1"/>
  <c r="G26" i="2"/>
  <c r="D23" i="1"/>
  <c r="D31" l="1"/>
  <c r="G23" i="2"/>
  <c r="G20"/>
  <c r="D37" i="1"/>
  <c r="D27"/>
  <c r="D20"/>
  <c r="D16"/>
  <c r="D12"/>
  <c r="G70" i="2" l="1"/>
  <c r="D38" i="1"/>
</calcChain>
</file>

<file path=xl/sharedStrings.xml><?xml version="1.0" encoding="utf-8"?>
<sst xmlns="http://schemas.openxmlformats.org/spreadsheetml/2006/main" count="216" uniqueCount="143">
  <si>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</si>
  <si>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</si>
  <si>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</si>
  <si>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</si>
  <si>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</si>
  <si>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</si>
  <si>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</si>
  <si>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</si>
  <si>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</si>
  <si>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</si>
  <si>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</si>
  <si>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</si>
  <si>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</si>
  <si>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</si>
  <si>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</si>
  <si>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</si>
  <si>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</si>
  <si>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</si>
  <si>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</si>
  <si>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</si>
  <si>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</si>
  <si>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</si>
  <si>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</si>
  <si>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</si>
  <si>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</si>
  <si>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</si>
  <si>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</si>
  <si>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</si>
  <si>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</si>
  <si>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</si>
  <si>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</si>
  <si>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</si>
  <si>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</si>
  <si>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</si>
  <si>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</si>
  <si>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</si>
  <si>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</si>
  <si>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</si>
  <si>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</si>
  <si>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</si>
  <si>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</si>
  <si>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</si>
  <si>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</si>
  <si>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</si>
  <si>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</si>
  <si>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</si>
  <si>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</si>
  <si>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</si>
  <si>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</si>
  <si>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</si>
  <si>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</si>
  <si>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I.T.M. BRAILA</t>
  </si>
  <si>
    <t>Total 20.30.03</t>
  </si>
  <si>
    <t>SOBIS SOLUTIONS SRL SIBIU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</si>
  <si>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</si>
  <si>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</si>
  <si>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</si>
  <si>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</si>
  <si>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</si>
  <si>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</si>
  <si>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</si>
  <si>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</si>
  <si>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</si>
  <si>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</si>
  <si>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</si>
  <si>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</si>
  <si>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</si>
  <si>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</si>
  <si>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</si>
  <si>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</si>
  <si>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</si>
  <si>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</si>
  <si>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</si>
  <si>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</si>
  <si>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</si>
  <si>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</si>
  <si>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RTC PROFFICE SA BUCURESTI</t>
  </si>
  <si>
    <t>20.01.02</t>
  </si>
  <si>
    <t>Total 20.01.02</t>
  </si>
  <si>
    <t>alimentare card-uri+plata contrib.salariati-ind.conc.medical</t>
  </si>
  <si>
    <t>10.01.13</t>
  </si>
  <si>
    <t>Total 10.01.13</t>
  </si>
  <si>
    <t>Subtotal  20.01.02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</si>
  <si>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</si>
  <si>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</si>
  <si>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</si>
  <si>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</si>
  <si>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</si>
  <si>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</si>
  <si>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restituit sold neutilizat</t>
  </si>
  <si>
    <t>AJPIS BRAILA</t>
  </si>
  <si>
    <t>Total 10.02.06</t>
  </si>
  <si>
    <t>20.01.06</t>
  </si>
  <si>
    <t>20.02</t>
  </si>
  <si>
    <t>Total 20.02</t>
  </si>
  <si>
    <t>20.06.01</t>
  </si>
  <si>
    <t>chelt.deplasare numerar</t>
  </si>
  <si>
    <t>Total 20.06.01</t>
  </si>
  <si>
    <t>20.30.30</t>
  </si>
  <si>
    <t>Total 20.30.30</t>
  </si>
  <si>
    <t>Subtotal 10.02.06</t>
  </si>
  <si>
    <t>ind.CM numerar</t>
  </si>
  <si>
    <t>Subtotal  20.01.06</t>
  </si>
  <si>
    <t>Subtotal 20.02</t>
  </si>
  <si>
    <t>Subtotal 20.06.01</t>
  </si>
  <si>
    <t>Subtotal 20.30.30</t>
  </si>
  <si>
    <t>CEDAROM TRADE SRL</t>
  </si>
  <si>
    <t>energie electrica</t>
  </si>
  <si>
    <t>bonuri val.carb.auto</t>
  </si>
  <si>
    <t>ORANGE ROMANIA SA</t>
  </si>
  <si>
    <t>paza</t>
  </si>
  <si>
    <t>20.05.30</t>
  </si>
  <si>
    <t>Subtotal  20.05.30</t>
  </si>
  <si>
    <t>Subtotal 20.30.03</t>
  </si>
  <si>
    <t>Total  20.05.30</t>
  </si>
  <si>
    <t>chelt.telef.fix</t>
  </si>
  <si>
    <t>ch.comune paza</t>
  </si>
  <si>
    <t>20.14</t>
  </si>
  <si>
    <t>Total 20.14</t>
  </si>
  <si>
    <t>perioada: 01.08 - 31.08.2023</t>
  </si>
  <si>
    <t>Total august 2023</t>
  </si>
  <si>
    <t>august</t>
  </si>
  <si>
    <t>perioada: 01.08- 31.08.2023</t>
  </si>
  <si>
    <t>EDMUNT MEDIA SERV SRL</t>
  </si>
  <si>
    <t>imprimate cu regim special</t>
  </si>
  <si>
    <t>ECOCART PRINTING SRL</t>
  </si>
  <si>
    <t>toner imprimanta</t>
  </si>
  <si>
    <t>hartie copiator</t>
  </si>
  <si>
    <t>hartie igienica</t>
  </si>
  <si>
    <t>fc.prof.558</t>
  </si>
  <si>
    <t>abonament cablu tv</t>
  </si>
  <si>
    <t>chelt.tellef.mobil</t>
  </si>
  <si>
    <t>BANCA TRANSILVANIA</t>
  </si>
  <si>
    <t>comision tranzactii POS</t>
  </si>
  <si>
    <t>MIN TRANS SERVICE SRL</t>
  </si>
  <si>
    <t>rep.auto</t>
  </si>
  <si>
    <t>cv materiale PC</t>
  </si>
  <si>
    <t>asistenta soft</t>
  </si>
  <si>
    <t>cec</t>
  </si>
  <si>
    <t>fv</t>
  </si>
  <si>
    <t>DESIGN WEB 888 SRL</t>
  </si>
  <si>
    <t>cv stampile</t>
  </si>
  <si>
    <t>Subtotal 20.14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</si>
</sst>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52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3" fontId="0" fillId="0" borderId="31" xfId="0" applyNumberFormat="1" applyBorder="1"/>
    <xf numFmtId="2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41" xfId="0" applyNumberFormat="1" applyFont="1" applyBorder="1"/>
    <xf numFmtId="0" fontId="0" fillId="0" borderId="38" xfId="0" applyFont="1" applyBorder="1" applyAlignment="1">
      <alignment horizontal="center"/>
    </xf>
    <xf numFmtId="0" fontId="0" fillId="0" borderId="38" xfId="0" applyFont="1" applyBorder="1" applyAlignment="1">
      <alignment horizontal="center" wrapText="1"/>
    </xf>
    <xf numFmtId="0" fontId="0" fillId="0" borderId="38" xfId="0" applyBorder="1" applyAlignment="1">
      <alignment horizontal="left" wrapText="1"/>
    </xf>
    <xf numFmtId="2" fontId="0" fillId="0" borderId="38" xfId="0" applyNumberFormat="1" applyFont="1" applyBorder="1" applyAlignment="1">
      <alignment horizontal="right"/>
    </xf>
    <xf numFmtId="0" fontId="0" fillId="0" borderId="42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32" xfId="0" applyNumberFormat="1" applyFont="1" applyBorder="1"/>
    <xf numFmtId="0" fontId="0" fillId="0" borderId="3" xfId="0" applyFill="1" applyBorder="1"/>
    <xf numFmtId="3" fontId="0" fillId="0" borderId="42" xfId="0" applyNumberFormat="1" applyFont="1" applyBorder="1"/>
    <xf numFmtId="0" fontId="0" fillId="0" borderId="0" xfId="0" applyFont="1" applyBorder="1"/>
    <xf numFmtId="0" fontId="0" fillId="0" borderId="0" xfId="0" applyFont="1"/>
    <xf numFmtId="49" fontId="0" fillId="0" borderId="23" xfId="0" applyNumberForma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37" sqref="D37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37" t="s">
        <v>119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63</v>
      </c>
      <c r="B9" s="50"/>
      <c r="C9" s="50"/>
      <c r="D9" s="56">
        <v>1866259</v>
      </c>
      <c r="E9" s="51"/>
    </row>
    <row r="10" spans="1:6">
      <c r="A10" s="37" t="s">
        <v>5</v>
      </c>
      <c r="B10" s="16" t="s">
        <v>121</v>
      </c>
      <c r="C10" s="16">
        <v>10</v>
      </c>
      <c r="D10" s="30">
        <v>262475</v>
      </c>
      <c r="E10" s="38" t="s">
        <v>27</v>
      </c>
    </row>
    <row r="11" spans="1:6">
      <c r="A11" s="37"/>
      <c r="B11" s="16" t="s">
        <v>121</v>
      </c>
      <c r="C11" s="16">
        <v>11</v>
      </c>
      <c r="D11" s="53">
        <v>4871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2133605</v>
      </c>
      <c r="E12" s="40"/>
    </row>
    <row r="13" spans="1:6">
      <c r="A13" s="41" t="s">
        <v>64</v>
      </c>
      <c r="B13" s="42"/>
      <c r="C13" s="42"/>
      <c r="D13" s="55">
        <v>238657</v>
      </c>
      <c r="E13" s="43"/>
    </row>
    <row r="14" spans="1:6">
      <c r="A14" s="44" t="s">
        <v>43</v>
      </c>
      <c r="B14" s="16" t="s">
        <v>121</v>
      </c>
      <c r="C14" s="16">
        <v>10</v>
      </c>
      <c r="D14" s="53">
        <v>33224</v>
      </c>
      <c r="E14" s="38" t="s">
        <v>45</v>
      </c>
    </row>
    <row r="15" spans="1:6">
      <c r="A15" s="45"/>
      <c r="B15" s="16" t="s">
        <v>121</v>
      </c>
      <c r="C15" s="16">
        <v>11</v>
      </c>
      <c r="D15" s="53">
        <v>638</v>
      </c>
      <c r="E15" s="38" t="s">
        <v>46</v>
      </c>
    </row>
    <row r="16" spans="1:6" ht="13.5" thickBot="1">
      <c r="A16" s="46" t="s">
        <v>44</v>
      </c>
      <c r="B16" s="7"/>
      <c r="C16" s="7"/>
      <c r="D16" s="54">
        <f>SUM(D13:D15)</f>
        <v>272519</v>
      </c>
      <c r="E16" s="40"/>
    </row>
    <row r="17" spans="1:5">
      <c r="A17" s="41" t="s">
        <v>65</v>
      </c>
      <c r="B17" s="42"/>
      <c r="C17" s="42"/>
      <c r="D17" s="55">
        <v>212064</v>
      </c>
      <c r="E17" s="43"/>
    </row>
    <row r="18" spans="1:5">
      <c r="A18" s="44" t="s">
        <v>39</v>
      </c>
      <c r="B18" s="16" t="s">
        <v>121</v>
      </c>
      <c r="C18" s="16">
        <v>10</v>
      </c>
      <c r="D18" s="53">
        <v>29497</v>
      </c>
      <c r="E18" s="38" t="s">
        <v>40</v>
      </c>
    </row>
    <row r="19" spans="1:5">
      <c r="A19" s="44"/>
      <c r="B19" s="16" t="s">
        <v>121</v>
      </c>
      <c r="C19" s="16">
        <v>11</v>
      </c>
      <c r="D19" s="53">
        <v>454</v>
      </c>
      <c r="E19" s="38" t="s">
        <v>42</v>
      </c>
    </row>
    <row r="20" spans="1:5" ht="13.5" thickBot="1">
      <c r="A20" s="46" t="s">
        <v>41</v>
      </c>
      <c r="B20" s="7"/>
      <c r="C20" s="7"/>
      <c r="D20" s="54">
        <f>SUM(D17:D19)</f>
        <v>242015</v>
      </c>
      <c r="E20" s="40"/>
    </row>
    <row r="21" spans="1:5">
      <c r="A21" s="41" t="s">
        <v>88</v>
      </c>
      <c r="B21" s="42"/>
      <c r="C21" s="42"/>
      <c r="D21" s="55">
        <v>1035</v>
      </c>
      <c r="E21" s="43"/>
    </row>
    <row r="22" spans="1:5">
      <c r="A22" s="121" t="s">
        <v>80</v>
      </c>
      <c r="B22" s="11"/>
      <c r="C22" s="11"/>
      <c r="D22" s="58">
        <v>0</v>
      </c>
      <c r="E22" s="59"/>
    </row>
    <row r="23" spans="1:5" ht="13.5" thickBot="1">
      <c r="A23" s="46" t="s">
        <v>81</v>
      </c>
      <c r="B23" s="7"/>
      <c r="C23" s="7"/>
      <c r="D23" s="54">
        <f>SUM(D21:D22)</f>
        <v>1035</v>
      </c>
      <c r="E23" s="40"/>
    </row>
    <row r="24" spans="1:5">
      <c r="A24" s="57" t="s">
        <v>66</v>
      </c>
      <c r="B24" s="11"/>
      <c r="C24" s="11"/>
      <c r="D24" s="58">
        <v>83917</v>
      </c>
      <c r="E24" s="59"/>
    </row>
    <row r="25" spans="1:5">
      <c r="A25" s="44" t="s">
        <v>47</v>
      </c>
      <c r="B25" s="16" t="s">
        <v>121</v>
      </c>
      <c r="C25" s="16">
        <v>10</v>
      </c>
      <c r="D25" s="53">
        <v>12783</v>
      </c>
      <c r="E25" s="38" t="s">
        <v>48</v>
      </c>
    </row>
    <row r="26" spans="1:5">
      <c r="A26" s="44"/>
      <c r="B26" s="16" t="s">
        <v>121</v>
      </c>
      <c r="C26" s="16">
        <v>11</v>
      </c>
      <c r="D26" s="94">
        <v>386</v>
      </c>
      <c r="E26" s="38" t="s">
        <v>49</v>
      </c>
    </row>
    <row r="27" spans="1:5" s="10" customFormat="1" ht="13.5" thickBot="1">
      <c r="A27" s="46" t="s">
        <v>50</v>
      </c>
      <c r="B27" s="7"/>
      <c r="C27" s="7"/>
      <c r="D27" s="54">
        <f>SUM(D24:D26)</f>
        <v>97086</v>
      </c>
      <c r="E27" s="40"/>
    </row>
    <row r="28" spans="1:5" s="10" customFormat="1" ht="13.5" thickBot="1">
      <c r="A28" s="41" t="s">
        <v>67</v>
      </c>
      <c r="B28" s="42"/>
      <c r="C28" s="42"/>
      <c r="D28" s="55">
        <v>29521</v>
      </c>
      <c r="E28" s="43"/>
    </row>
    <row r="29" spans="1:5" s="10" customFormat="1">
      <c r="A29" s="86" t="s">
        <v>28</v>
      </c>
      <c r="B29" s="16" t="s">
        <v>121</v>
      </c>
      <c r="C29" s="16">
        <v>10</v>
      </c>
      <c r="D29" s="53">
        <v>4150</v>
      </c>
      <c r="E29" s="38" t="s">
        <v>79</v>
      </c>
    </row>
    <row r="30" spans="1:5" s="10" customFormat="1">
      <c r="A30" s="93"/>
      <c r="B30" s="16" t="s">
        <v>121</v>
      </c>
      <c r="C30" s="16">
        <v>11</v>
      </c>
      <c r="D30" s="94">
        <v>582</v>
      </c>
      <c r="E30" s="92" t="s">
        <v>101</v>
      </c>
    </row>
    <row r="31" spans="1:5" s="10" customFormat="1" ht="13.5" thickBot="1">
      <c r="A31" s="46" t="s">
        <v>29</v>
      </c>
      <c r="B31" s="7"/>
      <c r="C31" s="7"/>
      <c r="D31" s="54">
        <f>SUM(D28:D30)</f>
        <v>34253</v>
      </c>
      <c r="E31" s="40"/>
    </row>
    <row r="32" spans="1:5" s="10" customFormat="1">
      <c r="A32" s="123" t="s">
        <v>100</v>
      </c>
      <c r="B32" s="11"/>
      <c r="C32" s="11"/>
      <c r="D32" s="58">
        <v>56550</v>
      </c>
      <c r="E32" s="124"/>
    </row>
    <row r="33" spans="1:5" s="10" customFormat="1">
      <c r="A33" s="129"/>
      <c r="B33" s="130"/>
      <c r="C33" s="130"/>
      <c r="D33" s="131"/>
      <c r="E33" s="132"/>
    </row>
    <row r="34" spans="1:5" s="10" customFormat="1" ht="13.5" thickBot="1">
      <c r="A34" s="125" t="s">
        <v>91</v>
      </c>
      <c r="B34" s="7"/>
      <c r="C34" s="7"/>
      <c r="D34" s="54">
        <f>SUM(D32)</f>
        <v>56550</v>
      </c>
      <c r="E34" s="126"/>
    </row>
    <row r="35" spans="1:5" s="10" customFormat="1">
      <c r="A35" s="57" t="s">
        <v>68</v>
      </c>
      <c r="B35" s="11"/>
      <c r="C35" s="11"/>
      <c r="D35" s="58">
        <v>54644</v>
      </c>
      <c r="E35" s="59"/>
    </row>
    <row r="36" spans="1:5">
      <c r="A36" s="47" t="s">
        <v>38</v>
      </c>
      <c r="B36" s="16" t="s">
        <v>121</v>
      </c>
      <c r="C36" s="16">
        <v>10</v>
      </c>
      <c r="D36" s="53">
        <v>7824</v>
      </c>
      <c r="E36" s="38" t="s">
        <v>37</v>
      </c>
    </row>
    <row r="37" spans="1:5" ht="13.5" thickBot="1">
      <c r="A37" s="46" t="s">
        <v>36</v>
      </c>
      <c r="B37" s="33"/>
      <c r="C37" s="33"/>
      <c r="D37" s="54">
        <f>SUM(D35:D36)</f>
        <v>62468</v>
      </c>
      <c r="E37" s="48"/>
    </row>
    <row r="38" spans="1:5" ht="13.5" thickBot="1">
      <c r="A38" s="12" t="s">
        <v>120</v>
      </c>
      <c r="B38" s="13"/>
      <c r="C38" s="13"/>
      <c r="D38" s="14">
        <f>D12+D16+D20+D23+D27+D31+D34+D37</f>
        <v>2899531</v>
      </c>
      <c r="E38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1"/>
  <sheetViews>
    <sheetView topLeftCell="A31" workbookViewId="0">
      <selection activeCell="E68" sqref="E68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44" t="s">
        <v>7</v>
      </c>
      <c r="B1" s="144"/>
      <c r="C1" s="144"/>
      <c r="D1" s="144"/>
      <c r="E1" s="144"/>
      <c r="F1" s="144"/>
      <c r="G1" s="144"/>
      <c r="H1" s="1"/>
    </row>
    <row r="3" spans="1:30">
      <c r="A3" s="144" t="s">
        <v>9</v>
      </c>
      <c r="B3" s="144"/>
      <c r="C3" s="144"/>
      <c r="D3" s="144"/>
      <c r="E3" s="144"/>
      <c r="F3" s="144"/>
      <c r="G3" s="144"/>
      <c r="H3" s="1"/>
      <c r="I3" s="1"/>
    </row>
    <row r="4" spans="1:30">
      <c r="A4" s="144" t="s">
        <v>11</v>
      </c>
      <c r="B4" s="144"/>
      <c r="C4" s="144"/>
      <c r="D4" s="144"/>
      <c r="E4" s="144"/>
      <c r="F4" s="144"/>
      <c r="G4" s="144"/>
      <c r="H4" s="1"/>
      <c r="J4" s="2"/>
    </row>
    <row r="5" spans="1:30">
      <c r="A5" s="144" t="s">
        <v>122</v>
      </c>
      <c r="B5" s="144"/>
      <c r="C5" s="144"/>
      <c r="D5" s="144"/>
      <c r="E5" s="144"/>
      <c r="F5" s="144"/>
      <c r="G5" s="14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3" t="s">
        <v>69</v>
      </c>
      <c r="B8" s="68"/>
      <c r="C8" s="68"/>
      <c r="D8" s="76"/>
      <c r="E8" s="76"/>
      <c r="F8" s="76"/>
      <c r="G8" s="75">
        <v>13789.54</v>
      </c>
      <c r="H8" s="77"/>
    </row>
    <row r="9" spans="1:30" s="21" customFormat="1">
      <c r="A9" s="72" t="s">
        <v>34</v>
      </c>
      <c r="B9" s="16" t="s">
        <v>121</v>
      </c>
      <c r="C9" s="24">
        <v>8</v>
      </c>
      <c r="D9" s="25">
        <v>783</v>
      </c>
      <c r="E9" s="62" t="s">
        <v>123</v>
      </c>
      <c r="F9" s="25">
        <v>5308960</v>
      </c>
      <c r="G9" s="26">
        <v>236.22</v>
      </c>
      <c r="H9" s="65" t="s">
        <v>124</v>
      </c>
    </row>
    <row r="10" spans="1:30" s="21" customFormat="1">
      <c r="A10" s="84"/>
      <c r="B10" s="16" t="s">
        <v>121</v>
      </c>
      <c r="C10" s="31">
        <v>24</v>
      </c>
      <c r="D10" s="61">
        <v>881</v>
      </c>
      <c r="E10" s="62" t="s">
        <v>125</v>
      </c>
      <c r="F10" s="61">
        <v>3977</v>
      </c>
      <c r="G10" s="63">
        <v>595</v>
      </c>
      <c r="H10" s="81" t="s">
        <v>126</v>
      </c>
    </row>
    <row r="11" spans="1:30" s="21" customFormat="1">
      <c r="A11" s="84"/>
      <c r="B11" s="16" t="s">
        <v>121</v>
      </c>
      <c r="C11" s="31">
        <v>24</v>
      </c>
      <c r="D11" s="61">
        <v>882</v>
      </c>
      <c r="E11" s="62" t="s">
        <v>125</v>
      </c>
      <c r="F11" s="61">
        <v>3979</v>
      </c>
      <c r="G11" s="63">
        <v>773.5</v>
      </c>
      <c r="H11" s="81" t="s">
        <v>126</v>
      </c>
    </row>
    <row r="12" spans="1:30" s="21" customFormat="1">
      <c r="A12" s="84"/>
      <c r="B12" s="16" t="s">
        <v>121</v>
      </c>
      <c r="C12" s="31">
        <v>29</v>
      </c>
      <c r="D12" s="61">
        <v>889</v>
      </c>
      <c r="E12" s="62" t="s">
        <v>76</v>
      </c>
      <c r="F12" s="61">
        <v>764412</v>
      </c>
      <c r="G12" s="82">
        <v>761.6</v>
      </c>
      <c r="H12" s="81" t="s">
        <v>127</v>
      </c>
    </row>
    <row r="13" spans="1:30" s="20" customFormat="1" ht="13.5" thickBot="1">
      <c r="A13" s="96" t="s">
        <v>35</v>
      </c>
      <c r="B13" s="60"/>
      <c r="C13" s="60"/>
      <c r="D13" s="97"/>
      <c r="E13" s="97"/>
      <c r="F13" s="97"/>
      <c r="G13" s="63">
        <f>SUM(G8:G12)</f>
        <v>16155.86</v>
      </c>
      <c r="H13" s="98"/>
    </row>
    <row r="14" spans="1:30" s="20" customFormat="1">
      <c r="A14" s="86" t="s">
        <v>82</v>
      </c>
      <c r="B14" s="103"/>
      <c r="C14" s="103"/>
      <c r="D14" s="104"/>
      <c r="E14" s="104"/>
      <c r="F14" s="104"/>
      <c r="G14" s="75">
        <v>2508.14</v>
      </c>
      <c r="H14" s="105"/>
    </row>
    <row r="15" spans="1:30" s="21" customFormat="1">
      <c r="A15" s="99" t="s">
        <v>77</v>
      </c>
      <c r="B15" s="16" t="s">
        <v>121</v>
      </c>
      <c r="C15" s="32">
        <v>29</v>
      </c>
      <c r="D15" s="100">
        <v>890</v>
      </c>
      <c r="E15" s="101" t="s">
        <v>76</v>
      </c>
      <c r="F15" s="100">
        <v>764412</v>
      </c>
      <c r="G15" s="79">
        <v>230.91</v>
      </c>
      <c r="H15" s="102" t="s">
        <v>128</v>
      </c>
    </row>
    <row r="16" spans="1:30" s="21" customFormat="1">
      <c r="A16" s="138"/>
      <c r="B16" s="122" t="s">
        <v>121</v>
      </c>
      <c r="C16" s="139">
        <v>31</v>
      </c>
      <c r="D16" s="140">
        <v>892</v>
      </c>
      <c r="E16" s="141" t="s">
        <v>76</v>
      </c>
      <c r="F16" s="140">
        <v>766087</v>
      </c>
      <c r="G16" s="142">
        <v>132.59</v>
      </c>
      <c r="H16" s="143"/>
    </row>
    <row r="17" spans="1:8" s="20" customFormat="1" ht="13.5" thickBot="1">
      <c r="A17" s="87" t="s">
        <v>78</v>
      </c>
      <c r="B17" s="27"/>
      <c r="C17" s="27"/>
      <c r="D17" s="28"/>
      <c r="E17" s="28"/>
      <c r="F17" s="28"/>
      <c r="G17" s="29">
        <f>SUM(G14:G16)</f>
        <v>2871.64</v>
      </c>
      <c r="H17" s="66"/>
    </row>
    <row r="18" spans="1:8" s="20" customFormat="1">
      <c r="A18" s="88" t="s">
        <v>70</v>
      </c>
      <c r="B18" s="73"/>
      <c r="C18" s="73"/>
      <c r="D18" s="90"/>
      <c r="E18" s="90"/>
      <c r="F18" s="90"/>
      <c r="G18" s="79">
        <v>51072.67</v>
      </c>
      <c r="H18" s="91"/>
    </row>
    <row r="19" spans="1:8">
      <c r="A19" s="85" t="s">
        <v>16</v>
      </c>
      <c r="B19" s="16" t="s">
        <v>121</v>
      </c>
      <c r="C19" s="24">
        <v>24</v>
      </c>
      <c r="D19" s="24">
        <v>883</v>
      </c>
      <c r="E19" s="17" t="s">
        <v>32</v>
      </c>
      <c r="F19" s="24">
        <v>9652079183</v>
      </c>
      <c r="G19" s="26">
        <v>3824.71</v>
      </c>
      <c r="H19" s="69" t="s">
        <v>107</v>
      </c>
    </row>
    <row r="20" spans="1:8" ht="13.5" thickBot="1">
      <c r="A20" s="87" t="s">
        <v>17</v>
      </c>
      <c r="B20" s="33"/>
      <c r="C20" s="33"/>
      <c r="D20" s="33"/>
      <c r="E20" s="34"/>
      <c r="F20" s="33"/>
      <c r="G20" s="29">
        <f>SUM(G18:G19)</f>
        <v>54897.38</v>
      </c>
      <c r="H20" s="48"/>
    </row>
    <row r="21" spans="1:8">
      <c r="A21" s="88" t="s">
        <v>71</v>
      </c>
      <c r="B21" s="32"/>
      <c r="C21" s="32"/>
      <c r="D21" s="32"/>
      <c r="E21" s="67"/>
      <c r="F21" s="32"/>
      <c r="G21" s="79">
        <v>3737.11</v>
      </c>
      <c r="H21" s="74"/>
    </row>
    <row r="22" spans="1:8">
      <c r="A22" s="85" t="s">
        <v>18</v>
      </c>
      <c r="B22" s="16" t="s">
        <v>121</v>
      </c>
      <c r="C22" s="24">
        <v>23</v>
      </c>
      <c r="D22" s="24">
        <v>874</v>
      </c>
      <c r="E22" s="17" t="s">
        <v>19</v>
      </c>
      <c r="F22" s="24">
        <v>105086</v>
      </c>
      <c r="G22" s="26">
        <v>405.25</v>
      </c>
      <c r="H22" s="38" t="s">
        <v>20</v>
      </c>
    </row>
    <row r="23" spans="1:8" ht="13.5" thickBot="1">
      <c r="A23" s="87" t="s">
        <v>21</v>
      </c>
      <c r="B23" s="33"/>
      <c r="C23" s="33"/>
      <c r="D23" s="33"/>
      <c r="E23" s="34"/>
      <c r="F23" s="33"/>
      <c r="G23" s="29">
        <f>SUM(G21:G22)</f>
        <v>4142.3600000000006</v>
      </c>
      <c r="H23" s="48"/>
    </row>
    <row r="24" spans="1:8">
      <c r="A24" s="86" t="s">
        <v>72</v>
      </c>
      <c r="B24" s="68"/>
      <c r="C24" s="68"/>
      <c r="D24" s="68"/>
      <c r="E24" s="70"/>
      <c r="F24" s="68"/>
      <c r="G24" s="75">
        <v>28455.3</v>
      </c>
      <c r="H24" s="71"/>
    </row>
    <row r="25" spans="1:8">
      <c r="A25" s="72" t="s">
        <v>54</v>
      </c>
      <c r="B25" s="16" t="s">
        <v>121</v>
      </c>
      <c r="C25" s="24">
        <v>9</v>
      </c>
      <c r="D25" s="24">
        <v>788</v>
      </c>
      <c r="E25" s="106" t="s">
        <v>56</v>
      </c>
      <c r="F25" s="16" t="s">
        <v>129</v>
      </c>
      <c r="G25" s="26">
        <v>2500</v>
      </c>
      <c r="H25" s="69" t="s">
        <v>108</v>
      </c>
    </row>
    <row r="26" spans="1:8" ht="13.5" thickBot="1">
      <c r="A26" s="87" t="s">
        <v>55</v>
      </c>
      <c r="B26" s="33"/>
      <c r="C26" s="33"/>
      <c r="D26" s="33"/>
      <c r="E26" s="34"/>
      <c r="F26" s="33"/>
      <c r="G26" s="29">
        <f>SUM(G24:G25)</f>
        <v>30955.3</v>
      </c>
      <c r="H26" s="48"/>
    </row>
    <row r="27" spans="1:8">
      <c r="A27" s="86" t="s">
        <v>102</v>
      </c>
      <c r="B27" s="32"/>
      <c r="C27" s="32"/>
      <c r="D27" s="32"/>
      <c r="E27" s="67"/>
      <c r="F27" s="32"/>
      <c r="G27" s="79">
        <v>4291.66</v>
      </c>
      <c r="H27" s="133"/>
    </row>
    <row r="28" spans="1:8">
      <c r="A28" s="134" t="s">
        <v>92</v>
      </c>
      <c r="B28" s="16"/>
      <c r="C28" s="24"/>
      <c r="D28" s="24"/>
      <c r="E28" s="17"/>
      <c r="F28" s="24"/>
      <c r="G28" s="26"/>
      <c r="H28" s="127"/>
    </row>
    <row r="29" spans="1:8" ht="13.5" thickBot="1">
      <c r="A29" s="125"/>
      <c r="B29" s="33"/>
      <c r="C29" s="33"/>
      <c r="D29" s="33"/>
      <c r="E29" s="34"/>
      <c r="F29" s="33"/>
      <c r="G29" s="29">
        <f>SUM(G27:G28)</f>
        <v>4291.66</v>
      </c>
      <c r="H29" s="128"/>
    </row>
    <row r="30" spans="1:8">
      <c r="A30" s="88" t="s">
        <v>73</v>
      </c>
      <c r="B30" s="32"/>
      <c r="C30" s="32"/>
      <c r="D30" s="32"/>
      <c r="E30" s="67"/>
      <c r="F30" s="32"/>
      <c r="G30" s="79">
        <v>8732.2099999999991</v>
      </c>
      <c r="H30" s="74"/>
    </row>
    <row r="31" spans="1:8">
      <c r="A31" s="85" t="s">
        <v>22</v>
      </c>
      <c r="B31" s="16" t="s">
        <v>121</v>
      </c>
      <c r="C31" s="24">
        <v>8</v>
      </c>
      <c r="D31" s="24">
        <v>781</v>
      </c>
      <c r="E31" s="17" t="s">
        <v>109</v>
      </c>
      <c r="F31" s="64">
        <v>230306417105</v>
      </c>
      <c r="G31" s="26">
        <v>159.47999999999999</v>
      </c>
      <c r="H31" s="38" t="s">
        <v>115</v>
      </c>
    </row>
    <row r="32" spans="1:8">
      <c r="A32" s="85"/>
      <c r="B32" s="16" t="s">
        <v>121</v>
      </c>
      <c r="C32" s="24">
        <v>8</v>
      </c>
      <c r="D32" s="24">
        <v>782</v>
      </c>
      <c r="E32" s="17" t="s">
        <v>23</v>
      </c>
      <c r="F32" s="64"/>
      <c r="G32" s="26">
        <v>505.3</v>
      </c>
      <c r="H32" s="38" t="s">
        <v>30</v>
      </c>
    </row>
    <row r="33" spans="1:8">
      <c r="A33" s="85"/>
      <c r="B33" s="16" t="s">
        <v>121</v>
      </c>
      <c r="C33" s="24">
        <v>23</v>
      </c>
      <c r="D33" s="24">
        <v>875</v>
      </c>
      <c r="E33" s="17" t="s">
        <v>31</v>
      </c>
      <c r="F33" s="64">
        <v>53516014</v>
      </c>
      <c r="G33" s="26">
        <v>26</v>
      </c>
      <c r="H33" s="38" t="s">
        <v>130</v>
      </c>
    </row>
    <row r="34" spans="1:8">
      <c r="A34" s="85"/>
      <c r="B34" s="16" t="s">
        <v>121</v>
      </c>
      <c r="C34" s="24">
        <v>23</v>
      </c>
      <c r="D34" s="24">
        <v>876</v>
      </c>
      <c r="E34" s="17" t="s">
        <v>31</v>
      </c>
      <c r="F34" s="64">
        <v>53516014</v>
      </c>
      <c r="G34" s="26">
        <v>329.77</v>
      </c>
      <c r="H34" s="38" t="s">
        <v>131</v>
      </c>
    </row>
    <row r="35" spans="1:8">
      <c r="A35" s="85"/>
      <c r="B35" s="16" t="s">
        <v>121</v>
      </c>
      <c r="C35" s="24">
        <v>24</v>
      </c>
      <c r="D35" s="24">
        <v>879</v>
      </c>
      <c r="E35" s="17" t="s">
        <v>23</v>
      </c>
      <c r="F35" s="16"/>
      <c r="G35" s="26">
        <v>366.15</v>
      </c>
      <c r="H35" s="38" t="s">
        <v>33</v>
      </c>
    </row>
    <row r="36" spans="1:8">
      <c r="A36" s="85"/>
      <c r="B36" s="16" t="s">
        <v>121</v>
      </c>
      <c r="C36" s="24">
        <v>24</v>
      </c>
      <c r="D36" s="24">
        <v>880</v>
      </c>
      <c r="E36" s="17" t="s">
        <v>23</v>
      </c>
      <c r="F36" s="64"/>
      <c r="G36" s="26">
        <v>308.95</v>
      </c>
      <c r="H36" s="38" t="s">
        <v>33</v>
      </c>
    </row>
    <row r="37" spans="1:8" ht="13.5" thickBot="1">
      <c r="A37" s="87" t="s">
        <v>24</v>
      </c>
      <c r="B37" s="33"/>
      <c r="C37" s="33"/>
      <c r="D37" s="33"/>
      <c r="E37" s="34"/>
      <c r="F37" s="33"/>
      <c r="G37" s="29">
        <f>SUM(G30:G36)</f>
        <v>10427.859999999999</v>
      </c>
      <c r="H37" s="48"/>
    </row>
    <row r="38" spans="1:8">
      <c r="A38" s="86" t="s">
        <v>74</v>
      </c>
      <c r="B38" s="68"/>
      <c r="C38" s="68"/>
      <c r="D38" s="68"/>
      <c r="E38" s="70"/>
      <c r="F38" s="68"/>
      <c r="G38" s="75">
        <v>71716.7</v>
      </c>
      <c r="H38" s="71"/>
    </row>
    <row r="39" spans="1:8">
      <c r="A39" s="85" t="s">
        <v>25</v>
      </c>
      <c r="B39" s="16" t="s">
        <v>121</v>
      </c>
      <c r="C39" s="24">
        <v>8</v>
      </c>
      <c r="D39" s="24">
        <v>785</v>
      </c>
      <c r="E39" s="17" t="s">
        <v>106</v>
      </c>
      <c r="F39" s="16">
        <v>48043</v>
      </c>
      <c r="G39" s="26">
        <v>152.97999999999999</v>
      </c>
      <c r="H39" s="38" t="s">
        <v>136</v>
      </c>
    </row>
    <row r="40" spans="1:8">
      <c r="A40" s="85"/>
      <c r="B40" s="16" t="s">
        <v>121</v>
      </c>
      <c r="C40" s="24">
        <v>18</v>
      </c>
      <c r="D40" s="24">
        <v>870</v>
      </c>
      <c r="E40" s="17" t="s">
        <v>90</v>
      </c>
      <c r="F40" s="16">
        <v>20618</v>
      </c>
      <c r="G40" s="26">
        <v>129.99</v>
      </c>
      <c r="H40" s="38" t="s">
        <v>116</v>
      </c>
    </row>
    <row r="41" spans="1:8">
      <c r="A41" s="85"/>
      <c r="B41" s="16" t="s">
        <v>121</v>
      </c>
      <c r="C41" s="24">
        <v>23</v>
      </c>
      <c r="D41" s="24">
        <v>877</v>
      </c>
      <c r="E41" s="17" t="s">
        <v>132</v>
      </c>
      <c r="F41" s="16">
        <v>6060016727</v>
      </c>
      <c r="G41" s="26">
        <v>30</v>
      </c>
      <c r="H41" s="38" t="s">
        <v>133</v>
      </c>
    </row>
    <row r="42" spans="1:8">
      <c r="A42" s="85"/>
      <c r="B42" s="16" t="s">
        <v>121</v>
      </c>
      <c r="C42" s="24">
        <v>23</v>
      </c>
      <c r="D42" s="24">
        <v>872</v>
      </c>
      <c r="E42" s="35" t="s">
        <v>134</v>
      </c>
      <c r="F42" s="16">
        <v>74617</v>
      </c>
      <c r="G42" s="26">
        <v>583.15</v>
      </c>
      <c r="H42" s="38" t="s">
        <v>135</v>
      </c>
    </row>
    <row r="43" spans="1:8">
      <c r="A43" s="85"/>
      <c r="B43" s="16" t="s">
        <v>121</v>
      </c>
      <c r="C43" s="24">
        <v>23</v>
      </c>
      <c r="D43" s="24">
        <v>873</v>
      </c>
      <c r="E43" s="17" t="s">
        <v>59</v>
      </c>
      <c r="F43" s="16">
        <v>22334429</v>
      </c>
      <c r="G43" s="26">
        <v>285.60000000000002</v>
      </c>
      <c r="H43" s="38" t="s">
        <v>61</v>
      </c>
    </row>
    <row r="44" spans="1:8">
      <c r="A44" s="85"/>
      <c r="B44" s="16" t="s">
        <v>121</v>
      </c>
      <c r="C44" s="24">
        <v>24</v>
      </c>
      <c r="D44" s="24">
        <v>885</v>
      </c>
      <c r="E44" s="17" t="s">
        <v>59</v>
      </c>
      <c r="F44" s="16">
        <v>22336253</v>
      </c>
      <c r="G44" s="26">
        <v>4698.12</v>
      </c>
      <c r="H44" s="38" t="s">
        <v>110</v>
      </c>
    </row>
    <row r="45" spans="1:8">
      <c r="A45" s="85"/>
      <c r="B45" s="16" t="s">
        <v>121</v>
      </c>
      <c r="C45" s="24">
        <v>24</v>
      </c>
      <c r="D45" s="24">
        <v>886</v>
      </c>
      <c r="E45" s="17" t="s">
        <v>59</v>
      </c>
      <c r="F45" s="16">
        <v>22334247</v>
      </c>
      <c r="G45" s="26">
        <v>166.6</v>
      </c>
      <c r="H45" s="38" t="s">
        <v>60</v>
      </c>
    </row>
    <row r="46" spans="1:8">
      <c r="A46" s="85"/>
      <c r="B46" s="16" t="s">
        <v>121</v>
      </c>
      <c r="C46" s="24">
        <v>24</v>
      </c>
      <c r="D46" s="24">
        <v>884</v>
      </c>
      <c r="E46" s="17" t="s">
        <v>57</v>
      </c>
      <c r="F46" s="16">
        <v>766</v>
      </c>
      <c r="G46" s="26">
        <v>2014</v>
      </c>
      <c r="H46" s="38" t="s">
        <v>58</v>
      </c>
    </row>
    <row r="47" spans="1:8">
      <c r="A47" s="146"/>
      <c r="B47" s="122" t="s">
        <v>121</v>
      </c>
      <c r="C47" s="31">
        <v>24</v>
      </c>
      <c r="D47" s="31">
        <v>887</v>
      </c>
      <c r="E47" s="35" t="s">
        <v>53</v>
      </c>
      <c r="F47" s="122">
        <v>19395</v>
      </c>
      <c r="G47" s="63">
        <v>952</v>
      </c>
      <c r="H47" s="92" t="s">
        <v>137</v>
      </c>
    </row>
    <row r="48" spans="1:8">
      <c r="A48" s="146"/>
      <c r="B48" s="122" t="s">
        <v>121</v>
      </c>
      <c r="C48" s="31">
        <v>30</v>
      </c>
      <c r="D48" s="31">
        <v>266</v>
      </c>
      <c r="E48" s="35" t="s">
        <v>51</v>
      </c>
      <c r="F48" s="122" t="s">
        <v>138</v>
      </c>
      <c r="G48" s="63">
        <v>100</v>
      </c>
      <c r="H48" s="92" t="s">
        <v>62</v>
      </c>
    </row>
    <row r="49" spans="1:228" s="8" customFormat="1" ht="13.5" thickBot="1">
      <c r="A49" s="87" t="s">
        <v>26</v>
      </c>
      <c r="B49" s="33"/>
      <c r="C49" s="33"/>
      <c r="D49" s="33"/>
      <c r="E49" s="147"/>
      <c r="F49" s="33"/>
      <c r="G49" s="29">
        <f>SUM(G38:G48)</f>
        <v>80829.14</v>
      </c>
      <c r="H49" s="48"/>
      <c r="I49" s="10"/>
      <c r="J49" s="1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s="10" customFormat="1">
      <c r="A50" s="86" t="s">
        <v>103</v>
      </c>
      <c r="B50" s="68"/>
      <c r="C50" s="68"/>
      <c r="D50" s="68"/>
      <c r="E50" s="70"/>
      <c r="F50" s="68"/>
      <c r="G50" s="75">
        <v>590.04</v>
      </c>
      <c r="H50" s="7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s="10" customFormat="1">
      <c r="A51" s="85" t="s">
        <v>93</v>
      </c>
      <c r="B51" s="16"/>
      <c r="C51" s="24"/>
      <c r="D51" s="24"/>
      <c r="E51" s="17"/>
      <c r="F51" s="24"/>
      <c r="G51" s="26"/>
      <c r="H51" s="6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10" customFormat="1" ht="13.5" thickBot="1">
      <c r="A52" s="87" t="s">
        <v>94</v>
      </c>
      <c r="B52" s="33"/>
      <c r="C52" s="33"/>
      <c r="D52" s="33"/>
      <c r="E52" s="34"/>
      <c r="F52" s="33"/>
      <c r="G52" s="29">
        <v>590.04</v>
      </c>
      <c r="H52" s="48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>
      <c r="A53" s="86" t="s">
        <v>104</v>
      </c>
      <c r="B53" s="68"/>
      <c r="C53" s="68"/>
      <c r="D53" s="68"/>
      <c r="E53" s="70"/>
      <c r="F53" s="68"/>
      <c r="G53" s="75">
        <v>1994.08</v>
      </c>
      <c r="H53" s="7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>
      <c r="A54" s="85" t="s">
        <v>95</v>
      </c>
      <c r="B54" s="16" t="s">
        <v>121</v>
      </c>
      <c r="C54" s="24">
        <v>8</v>
      </c>
      <c r="D54" s="24">
        <v>264</v>
      </c>
      <c r="E54" s="17" t="s">
        <v>51</v>
      </c>
      <c r="F54" s="16" t="s">
        <v>138</v>
      </c>
      <c r="G54" s="26">
        <v>423</v>
      </c>
      <c r="H54" s="69" t="s">
        <v>96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151"/>
      <c r="B55" s="16" t="s">
        <v>121</v>
      </c>
      <c r="C55" s="24">
        <v>10</v>
      </c>
      <c r="D55" s="24">
        <v>931078</v>
      </c>
      <c r="E55" s="17" t="s">
        <v>51</v>
      </c>
      <c r="F55" s="16" t="s">
        <v>139</v>
      </c>
      <c r="G55" s="26">
        <v>-0.57999999999999996</v>
      </c>
      <c r="H55" s="69" t="s">
        <v>89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151"/>
      <c r="B56" s="16" t="s">
        <v>121</v>
      </c>
      <c r="C56" s="24">
        <v>11</v>
      </c>
      <c r="D56" s="24">
        <v>265</v>
      </c>
      <c r="E56" s="17" t="s">
        <v>51</v>
      </c>
      <c r="F56" s="16" t="s">
        <v>138</v>
      </c>
      <c r="G56" s="26">
        <v>236</v>
      </c>
      <c r="H56" s="69" t="s">
        <v>96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 ht="13.5" thickBot="1">
      <c r="A57" s="87" t="s">
        <v>97</v>
      </c>
      <c r="B57" s="33"/>
      <c r="C57" s="33"/>
      <c r="D57" s="33"/>
      <c r="E57" s="34"/>
      <c r="F57" s="33"/>
      <c r="G57" s="29">
        <f>SUM(G53:G56)</f>
        <v>2652.5</v>
      </c>
      <c r="H57" s="4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>
      <c r="A58" s="86" t="s">
        <v>112</v>
      </c>
      <c r="B58" s="68"/>
      <c r="C58" s="68"/>
      <c r="D58" s="68"/>
      <c r="E58" s="70"/>
      <c r="F58" s="68"/>
      <c r="G58" s="75">
        <v>28.56</v>
      </c>
      <c r="H58" s="7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99" t="s">
        <v>111</v>
      </c>
      <c r="B59" s="11" t="s">
        <v>121</v>
      </c>
      <c r="C59" s="32">
        <v>24</v>
      </c>
      <c r="D59" s="32">
        <v>888</v>
      </c>
      <c r="E59" s="124" t="s">
        <v>140</v>
      </c>
      <c r="F59" s="32">
        <v>26</v>
      </c>
      <c r="G59" s="79">
        <v>470</v>
      </c>
      <c r="H59" s="135" t="s">
        <v>141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 ht="13.5" thickBot="1">
      <c r="A60" s="87" t="s">
        <v>114</v>
      </c>
      <c r="B60" s="33"/>
      <c r="C60" s="33"/>
      <c r="D60" s="33"/>
      <c r="E60" s="34"/>
      <c r="F60" s="33"/>
      <c r="G60" s="29">
        <f>SUM(G58:G59)</f>
        <v>498.56</v>
      </c>
      <c r="H60" s="48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49" customFormat="1">
      <c r="A61" s="83" t="s">
        <v>142</v>
      </c>
      <c r="B61" s="68"/>
      <c r="C61" s="68"/>
      <c r="D61" s="68"/>
      <c r="E61" s="70"/>
      <c r="F61" s="68"/>
      <c r="G61" s="75">
        <v>494.99</v>
      </c>
      <c r="H61" s="71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</row>
    <row r="62" spans="1:228" s="10" customFormat="1">
      <c r="A62" s="138" t="s">
        <v>117</v>
      </c>
      <c r="B62" s="130"/>
      <c r="C62" s="139"/>
      <c r="D62" s="139"/>
      <c r="E62" s="132"/>
      <c r="F62" s="139"/>
      <c r="G62" s="142"/>
      <c r="H62" s="148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 ht="13.5" thickBot="1">
      <c r="A63" s="87" t="s">
        <v>118</v>
      </c>
      <c r="B63" s="33"/>
      <c r="C63" s="33"/>
      <c r="D63" s="33"/>
      <c r="E63" s="34"/>
      <c r="F63" s="33"/>
      <c r="G63" s="29">
        <v>494.99</v>
      </c>
      <c r="H63" s="48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0" customFormat="1">
      <c r="A64" s="88" t="s">
        <v>113</v>
      </c>
      <c r="B64" s="32"/>
      <c r="C64" s="32"/>
      <c r="D64" s="32"/>
      <c r="E64" s="67"/>
      <c r="F64" s="32"/>
      <c r="G64" s="79">
        <v>4971.92</v>
      </c>
      <c r="H64" s="7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10" customFormat="1">
      <c r="A65" s="85" t="s">
        <v>75</v>
      </c>
      <c r="B65" s="16"/>
      <c r="C65" s="24"/>
      <c r="D65" s="24"/>
      <c r="E65" s="17"/>
      <c r="F65" s="24"/>
      <c r="G65" s="26">
        <v>0</v>
      </c>
      <c r="H65" s="6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10" customFormat="1" ht="13.5" thickBot="1">
      <c r="A66" s="87" t="s">
        <v>52</v>
      </c>
      <c r="B66" s="33"/>
      <c r="C66" s="33"/>
      <c r="D66" s="33"/>
      <c r="E66" s="34"/>
      <c r="F66" s="33"/>
      <c r="G66" s="29">
        <f>SUM(G64:G65)</f>
        <v>4971.92</v>
      </c>
      <c r="H66" s="4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10" customFormat="1">
      <c r="A67" s="86" t="s">
        <v>105</v>
      </c>
      <c r="B67" s="68"/>
      <c r="C67" s="68"/>
      <c r="D67" s="68"/>
      <c r="E67" s="70"/>
      <c r="F67" s="68"/>
      <c r="G67" s="75">
        <v>7737.61</v>
      </c>
      <c r="H67" s="71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10" customFormat="1">
      <c r="A68" s="85" t="s">
        <v>98</v>
      </c>
      <c r="B68" s="16"/>
      <c r="C68" s="24"/>
      <c r="D68" s="24"/>
      <c r="E68" s="17"/>
      <c r="F68" s="24"/>
      <c r="G68" s="26"/>
      <c r="H68" s="69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10" customFormat="1" ht="13.5" thickBot="1">
      <c r="A69" s="87" t="s">
        <v>99</v>
      </c>
      <c r="B69" s="33"/>
      <c r="C69" s="33"/>
      <c r="D69" s="33"/>
      <c r="E69" s="34"/>
      <c r="F69" s="33"/>
      <c r="G69" s="29">
        <f>SUM(G67:G68)</f>
        <v>7737.61</v>
      </c>
      <c r="H69" s="48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5" customFormat="1" ht="13.5" thickBot="1">
      <c r="A70" s="89" t="s">
        <v>120</v>
      </c>
      <c r="B70" s="73"/>
      <c r="C70" s="73"/>
      <c r="D70" s="73"/>
      <c r="E70" s="6"/>
      <c r="F70" s="73"/>
      <c r="G70" s="80">
        <f>G13+G17+G20+G23+G26+G29+G37+G49+G52+G57+G60+G63+G66+G69</f>
        <v>221516.82</v>
      </c>
      <c r="H70" s="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</row>
    <row r="71" spans="1:228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12" sqref="A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45" t="s">
        <v>7</v>
      </c>
      <c r="B1" s="145"/>
      <c r="C1" s="145"/>
      <c r="D1" s="145"/>
      <c r="E1" s="145"/>
      <c r="F1" s="145"/>
    </row>
    <row r="3" spans="1:9">
      <c r="A3" s="144" t="s">
        <v>9</v>
      </c>
      <c r="B3" s="144"/>
      <c r="C3" s="144"/>
      <c r="D3" s="144"/>
      <c r="E3" s="144"/>
      <c r="F3" s="144"/>
    </row>
    <row r="4" spans="1:9">
      <c r="A4" s="144" t="s">
        <v>83</v>
      </c>
      <c r="B4" s="144"/>
      <c r="C4" s="144"/>
      <c r="D4" s="144"/>
      <c r="E4" s="144"/>
      <c r="F4" s="144"/>
    </row>
    <row r="5" spans="1:9">
      <c r="A5" s="144" t="s">
        <v>122</v>
      </c>
      <c r="B5" s="144"/>
      <c r="C5" s="144"/>
      <c r="D5" s="144"/>
    </row>
    <row r="6" spans="1:9" ht="13.5" thickBot="1"/>
    <row r="7" spans="1:9" s="95" customFormat="1" ht="69" customHeight="1" thickBot="1">
      <c r="A7" s="108" t="s">
        <v>4</v>
      </c>
      <c r="B7" s="109" t="s">
        <v>0</v>
      </c>
      <c r="C7" s="109" t="s">
        <v>12</v>
      </c>
      <c r="D7" s="110" t="s">
        <v>13</v>
      </c>
      <c r="E7" s="109" t="s">
        <v>14</v>
      </c>
      <c r="F7" s="109" t="s">
        <v>15</v>
      </c>
      <c r="G7" s="119" t="s">
        <v>86</v>
      </c>
      <c r="H7" s="120" t="s">
        <v>3</v>
      </c>
      <c r="I7" s="107"/>
    </row>
    <row r="8" spans="1:9" s="116" customFormat="1" ht="15.75" customHeight="1">
      <c r="A8" s="118" t="s">
        <v>87</v>
      </c>
      <c r="B8" s="114"/>
      <c r="C8" s="114"/>
      <c r="D8" s="115"/>
      <c r="E8" s="114"/>
      <c r="F8" s="114"/>
      <c r="G8" s="115">
        <v>187611.87</v>
      </c>
      <c r="H8" s="73"/>
    </row>
    <row r="9" spans="1:9">
      <c r="A9" s="117" t="s">
        <v>84</v>
      </c>
      <c r="B9" s="16"/>
      <c r="C9" s="16"/>
      <c r="D9" s="16"/>
      <c r="E9" s="16"/>
      <c r="F9" s="16"/>
      <c r="G9" s="16"/>
      <c r="H9" s="17"/>
    </row>
    <row r="10" spans="1:9">
      <c r="A10" s="44" t="s">
        <v>85</v>
      </c>
      <c r="B10" s="17"/>
      <c r="C10" s="17"/>
      <c r="D10" s="17"/>
      <c r="E10" s="17"/>
      <c r="F10" s="17"/>
      <c r="G10" s="16">
        <f>SUM(G8:G9)</f>
        <v>187611.87</v>
      </c>
      <c r="H10" s="38"/>
    </row>
    <row r="11" spans="1:9" s="1" customFormat="1" ht="13.5" thickBot="1">
      <c r="A11" s="111" t="s">
        <v>120</v>
      </c>
      <c r="B11" s="112"/>
      <c r="C11" s="112"/>
      <c r="D11" s="112"/>
      <c r="E11" s="112"/>
      <c r="F11" s="112"/>
      <c r="G11" s="136">
        <f>G10</f>
        <v>187611.87</v>
      </c>
      <c r="H11" s="113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2023-09-20T09:37:43Z</dcterms:modified>
</cp:coreProperties>
</file>