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90" activeTab="1"/>
  </bookViews>
  <sheets>
    <sheet name="personal" sheetId="1" r:id="rId1"/>
    <sheet name="materiale" sheetId="2" r:id="rId2"/>
  </sheets>
  <definedNames>
    <definedName name="_xlnm.Print_Area" localSheetId="0">personal!$A$1:$E$33</definedName>
  </definedNames>
  <calcPr calcId="125725"/>
</workbook>
</file>

<file path=xl/calcChain.xml><?xml version="1.0" encoding="utf-8"?>
<calcChain xmlns="http://schemas.openxmlformats.org/spreadsheetml/2006/main">
  <c r="G65" i="2"/>
  <c r="G62"/>
  <c r="G59"/>
  <c r="G56"/>
  <c r="G53"/>
  <c r="D28" i="1"/>
  <c r="G37" i="2"/>
  <c r="G30"/>
  <c r="G17"/>
  <c r="G68"/>
  <c r="G26"/>
  <c r="G22"/>
  <c r="G14"/>
  <c r="D31" i="1"/>
  <c r="D24"/>
  <c r="D20"/>
  <c r="D16"/>
  <c r="D12"/>
  <c r="G69" i="2" l="1"/>
  <c r="D32" i="1"/>
</calcChain>
</file>

<file path=xl/sharedStrings.xml><?xml version="1.0" encoding="utf-8"?>
<sst xmlns="http://schemas.openxmlformats.org/spreadsheetml/2006/main" count="206" uniqueCount="134">
  <si>
    <t>LUNA</t>
  </si>
  <si>
    <t>Ziua</t>
  </si>
  <si>
    <t xml:space="preserve">SUMA </t>
  </si>
  <si>
    <t>EXPLICATII</t>
  </si>
  <si>
    <t>Clasificatie bugetara</t>
  </si>
  <si>
    <t>10.01.01</t>
  </si>
  <si>
    <t>Total 10.01.01</t>
  </si>
  <si>
    <t>INSPECTORATUL TERITORIAL DE MUNCA BRAILA</t>
  </si>
  <si>
    <t>salarii numerar</t>
  </si>
  <si>
    <t xml:space="preserve">CAP. 68 "ASIGURARI SI ASISTENTA SOCIALA" </t>
  </si>
  <si>
    <t>TITLUL 10  "CHELTUIELI DE PERSONAL"</t>
  </si>
  <si>
    <t>TITLUL 20  "BUNURI SI SERVICII"</t>
  </si>
  <si>
    <t>ziua</t>
  </si>
  <si>
    <t>ORDIN DE PLATA/ CEC/ 
FOAIE DE VARSAMANT</t>
  </si>
  <si>
    <t>FURNIZOR</t>
  </si>
  <si>
    <t>FACTURA</t>
  </si>
  <si>
    <t>20.01.03</t>
  </si>
  <si>
    <t>AJPIS BRAILA</t>
  </si>
  <si>
    <t>Total 20.01.03</t>
  </si>
  <si>
    <t>20.01.04</t>
  </si>
  <si>
    <t>C.U.P. DUNAREA BRAILA</t>
  </si>
  <si>
    <t>apa-canal</t>
  </si>
  <si>
    <t>Total 20.01.04</t>
  </si>
  <si>
    <t>20.01.08</t>
  </si>
  <si>
    <t>D.R.P. CONSTANTA</t>
  </si>
  <si>
    <t>Total 20.01.08</t>
  </si>
  <si>
    <t>20.01.30</t>
  </si>
  <si>
    <t>Total 20.01.30</t>
  </si>
  <si>
    <t>20.30.04</t>
  </si>
  <si>
    <t>COLEGIUL TEHNIC C.D. NENITESCU BRAILA</t>
  </si>
  <si>
    <t>Total 20.30.04</t>
  </si>
  <si>
    <t>chirie arhiva</t>
  </si>
  <si>
    <t>alimentare card-uri salarii+plata contrib.salariati</t>
  </si>
  <si>
    <t>10.01.30</t>
  </si>
  <si>
    <t>Total 10.01.30</t>
  </si>
  <si>
    <t>ENGIE ROMANIA SA</t>
  </si>
  <si>
    <t>abonament cablu tv</t>
  </si>
  <si>
    <t>chelt.telef.mobil</t>
  </si>
  <si>
    <t>ROMANIAN SECURITY SYSTEMS BUCURESTI</t>
  </si>
  <si>
    <t>RCS&amp;RDS BUCURESTI</t>
  </si>
  <si>
    <t>ELECTRICA FURNIZARE SA</t>
  </si>
  <si>
    <t>energie electrica</t>
  </si>
  <si>
    <t>taxe postale</t>
  </si>
  <si>
    <t>20.01.01</t>
  </si>
  <si>
    <t>DOSTRAP CLEAN SRL BRAILA</t>
  </si>
  <si>
    <t>servicii curatenie</t>
  </si>
  <si>
    <t>mentenanta</t>
  </si>
  <si>
    <t>Total 10.03.07</t>
  </si>
  <si>
    <t>contributie asiguratorie pentru munca</t>
  </si>
  <si>
    <t>10.03.07</t>
  </si>
  <si>
    <t>10.01.06</t>
  </si>
  <si>
    <t>alimentare card-uri +plata contrib.salariati- alte sporuri</t>
  </si>
  <si>
    <t>Total 10.01.06</t>
  </si>
  <si>
    <t>alte sporuri numerar</t>
  </si>
  <si>
    <t>TELEKOM ROMANIA SA</t>
  </si>
  <si>
    <t>furnizare gaze naturale</t>
  </si>
  <si>
    <t>serv.colectare deseuri</t>
  </si>
  <si>
    <t>10.01.05</t>
  </si>
  <si>
    <t>Total 10.01.05</t>
  </si>
  <si>
    <t>alimentare card-uri +plata contrib.salariati- sp.cond.munca</t>
  </si>
  <si>
    <t>sp.cond.munca numerar</t>
  </si>
  <si>
    <t>10.01.17</t>
  </si>
  <si>
    <t>alimentare card-uri +plata contrib.salariati- ind.hrana</t>
  </si>
  <si>
    <t>ind.hrana numerar</t>
  </si>
  <si>
    <t>Total 10.01.17</t>
  </si>
  <si>
    <t>aminentare card-uri+plata contrib.salariati-ind.conc.medical</t>
  </si>
  <si>
    <t>chelt.telef.fix</t>
  </si>
  <si>
    <t>ECO S.A BRAILA</t>
  </si>
  <si>
    <t>20.01.05</t>
  </si>
  <si>
    <t>ROMPETROL DOWNSTREAM SRL</t>
  </si>
  <si>
    <t>fc.prof.</t>
  </si>
  <si>
    <t>Total 20.01.05</t>
  </si>
  <si>
    <t>AXION IMPEX SRL BRAILA</t>
  </si>
  <si>
    <t>20.03.03</t>
  </si>
  <si>
    <t>Total 20.30.03</t>
  </si>
  <si>
    <t>Subtotal 10.01.01</t>
  </si>
  <si>
    <t>Subtotal 10.01.05</t>
  </si>
  <si>
    <t>Subtotal 10.01.06</t>
  </si>
  <si>
    <t>Subtotal 10.01.17</t>
  </si>
  <si>
    <t>Subtotal 10.01.30</t>
  </si>
  <si>
    <t>Subtotal 10.03.07</t>
  </si>
  <si>
    <t>Subtotal 20.01.01</t>
  </si>
  <si>
    <t>Subtotal 20.01.03</t>
  </si>
  <si>
    <t>Subtotal 20.01.04</t>
  </si>
  <si>
    <t>Subtotal 20.01.05</t>
  </si>
  <si>
    <t>Subtotal 20.01.08</t>
  </si>
  <si>
    <t>Subtotal 20.01.30</t>
  </si>
  <si>
    <t>Subtotal 20.30.03</t>
  </si>
  <si>
    <t>Subtotal 20.30.04</t>
  </si>
  <si>
    <t>SPECTRUM SRL BRAILA</t>
  </si>
  <si>
    <t>rechizite</t>
  </si>
  <si>
    <t>20.01.02</t>
  </si>
  <si>
    <t>Total 20.01.02</t>
  </si>
  <si>
    <t>RTC PROFFICE EXPERIENCE SA BUCURESTI</t>
  </si>
  <si>
    <t>SOBIS SOLUTIONS SRL SIBIU</t>
  </si>
  <si>
    <t>asistenta soft</t>
  </si>
  <si>
    <t>Total 20.14</t>
  </si>
  <si>
    <t>Total  20.01.01</t>
  </si>
  <si>
    <t>CEDAROM TRADE SRL BRAILA</t>
  </si>
  <si>
    <t>toner imprimanta</t>
  </si>
  <si>
    <t>Subtotal 20.01.02</t>
  </si>
  <si>
    <t>chelt.comune gaze</t>
  </si>
  <si>
    <t>ulei motor</t>
  </si>
  <si>
    <t>I.T.M. BRAILA</t>
  </si>
  <si>
    <t>paza</t>
  </si>
  <si>
    <t>Total 20.02</t>
  </si>
  <si>
    <t>20.05.30</t>
  </si>
  <si>
    <t>Total 20.05.30</t>
  </si>
  <si>
    <t>Subtotal 20.14</t>
  </si>
  <si>
    <t>recuperare debit AJOFM Braila</t>
  </si>
  <si>
    <t>ECOCART PRINTING SRL BALS</t>
  </si>
  <si>
    <t>Subtotal 20.02</t>
  </si>
  <si>
    <t>Subtotal 20.05.30</t>
  </si>
  <si>
    <t>masti protectie</t>
  </si>
  <si>
    <t>perioada: 01.05 - 31.05.2021</t>
  </si>
  <si>
    <t>Total mai 2021</t>
  </si>
  <si>
    <t>perioada: 01.05.- 31.05.2021</t>
  </si>
  <si>
    <t>mai</t>
  </si>
  <si>
    <t>PANCRONEX SA BRAILA</t>
  </si>
  <si>
    <t>toner copiator</t>
  </si>
  <si>
    <t>mat.pt.curatenie</t>
  </si>
  <si>
    <t>bonuri val.carb.</t>
  </si>
  <si>
    <t>cec</t>
  </si>
  <si>
    <t>numerar ch.materiale</t>
  </si>
  <si>
    <t>MIN TRANS SERVICE SRL BRAILA</t>
  </si>
  <si>
    <t>rep.auto</t>
  </si>
  <si>
    <t>SINTEC SRL BAIA MARE</t>
  </si>
  <si>
    <t>FV</t>
  </si>
  <si>
    <t>restituit sold</t>
  </si>
  <si>
    <t>chelt.comune paza</t>
  </si>
  <si>
    <t>monitorizare</t>
  </si>
  <si>
    <t>revizie auto</t>
  </si>
  <si>
    <t>ASIROM VIENNA INSURANCE</t>
  </si>
  <si>
    <t>asigurare casco</t>
  </si>
</sst>
</file>

<file path=xl/styles.xml><?xml version="1.0" encoding="utf-8"?>
<styleSheet xmlns="http://schemas.openxmlformats.org/spreadsheetml/2006/main">
  <numFmts count="4">
    <numFmt numFmtId="164" formatCode="_-* #,##0.00\ _l_e_i_-;\-* #,##0.00\ _l_e_i_-;_-* \-??\ _l_e_i_-;_-@_-"/>
    <numFmt numFmtId="165" formatCode="#,###.00"/>
    <numFmt numFmtId="166" formatCode="#,##0.00&quot;      &quot;;&quot;-&quot;#,##0.00&quot;      &quot;;&quot;-&quot;#&quot;      &quot;;@&quot; &quot;"/>
    <numFmt numFmtId="167" formatCode="#,##0.00&quot; &quot;[$lei-418];[Red]&quot;-&quot;#,##0.00&quot; &quot;[$lei-418]"/>
  </numFmts>
  <fonts count="28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008000"/>
      <name val="Calibri"/>
      <family val="2"/>
      <charset val="238"/>
    </font>
    <font>
      <b/>
      <i/>
      <sz val="16"/>
      <color rgb="FF000000"/>
      <name val="Liberation Sans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333399"/>
      <name val="Calibri"/>
      <family val="2"/>
      <charset val="238"/>
    </font>
    <font>
      <sz val="11"/>
      <color rgb="FFFF9900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Liberation Sans1"/>
      <charset val="238"/>
    </font>
    <font>
      <b/>
      <sz val="11"/>
      <color rgb="FF333333"/>
      <name val="Calibri"/>
      <family val="2"/>
      <charset val="238"/>
    </font>
    <font>
      <b/>
      <i/>
      <u/>
      <sz val="11"/>
      <color rgb="FF000000"/>
      <name val="Liberation Sans1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2">
    <xf numFmtId="0" fontId="0" fillId="0" borderId="0"/>
    <xf numFmtId="0" fontId="1" fillId="2" borderId="0" applyNumberFormat="0" applyBorder="0" applyAlignment="0" applyProtection="0"/>
    <xf numFmtId="0" fontId="7" fillId="20" borderId="0"/>
    <xf numFmtId="0" fontId="1" fillId="3" borderId="0" applyNumberFormat="0" applyBorder="0" applyAlignment="0" applyProtection="0"/>
    <xf numFmtId="0" fontId="7" fillId="21" borderId="0"/>
    <xf numFmtId="0" fontId="1" fillId="4" borderId="0" applyNumberFormat="0" applyBorder="0" applyAlignment="0" applyProtection="0"/>
    <xf numFmtId="0" fontId="7" fillId="22" borderId="0"/>
    <xf numFmtId="0" fontId="1" fillId="5" borderId="0" applyNumberFormat="0" applyBorder="0" applyAlignment="0" applyProtection="0"/>
    <xf numFmtId="0" fontId="7" fillId="23" borderId="0"/>
    <xf numFmtId="0" fontId="1" fillId="6" borderId="0" applyNumberFormat="0" applyBorder="0" applyAlignment="0" applyProtection="0"/>
    <xf numFmtId="0" fontId="7" fillId="24" borderId="0"/>
    <xf numFmtId="0" fontId="1" fillId="7" borderId="0" applyNumberFormat="0" applyBorder="0" applyAlignment="0" applyProtection="0"/>
    <xf numFmtId="0" fontId="7" fillId="25" borderId="0"/>
    <xf numFmtId="0" fontId="1" fillId="8" borderId="0" applyNumberFormat="0" applyBorder="0" applyAlignment="0" applyProtection="0"/>
    <xf numFmtId="0" fontId="7" fillId="26" borderId="0"/>
    <xf numFmtId="0" fontId="1" fillId="9" borderId="0" applyNumberFormat="0" applyBorder="0" applyAlignment="0" applyProtection="0"/>
    <xf numFmtId="0" fontId="7" fillId="27" borderId="0"/>
    <xf numFmtId="0" fontId="1" fillId="10" borderId="0" applyNumberFormat="0" applyBorder="0" applyAlignment="0" applyProtection="0"/>
    <xf numFmtId="0" fontId="7" fillId="28" borderId="0"/>
    <xf numFmtId="0" fontId="1" fillId="5" borderId="0" applyNumberFormat="0" applyBorder="0" applyAlignment="0" applyProtection="0"/>
    <xf numFmtId="0" fontId="7" fillId="23" borderId="0"/>
    <xf numFmtId="0" fontId="1" fillId="8" borderId="0" applyNumberFormat="0" applyBorder="0" applyAlignment="0" applyProtection="0"/>
    <xf numFmtId="0" fontId="7" fillId="26" borderId="0"/>
    <xf numFmtId="0" fontId="1" fillId="11" borderId="0" applyNumberFormat="0" applyBorder="0" applyAlignment="0" applyProtection="0"/>
    <xf numFmtId="0" fontId="7" fillId="29" borderId="0"/>
    <xf numFmtId="0" fontId="2" fillId="12" borderId="0" applyNumberFormat="0" applyBorder="0" applyAlignment="0" applyProtection="0"/>
    <xf numFmtId="0" fontId="8" fillId="30" borderId="0"/>
    <xf numFmtId="0" fontId="2" fillId="9" borderId="0" applyNumberFormat="0" applyBorder="0" applyAlignment="0" applyProtection="0"/>
    <xf numFmtId="0" fontId="8" fillId="27" borderId="0"/>
    <xf numFmtId="0" fontId="2" fillId="10" borderId="0" applyNumberFormat="0" applyBorder="0" applyAlignment="0" applyProtection="0"/>
    <xf numFmtId="0" fontId="8" fillId="28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5" borderId="0" applyNumberFormat="0" applyBorder="0" applyAlignment="0" applyProtection="0"/>
    <xf numFmtId="0" fontId="8" fillId="33" borderId="0"/>
    <xf numFmtId="0" fontId="2" fillId="16" borderId="0" applyNumberFormat="0" applyBorder="0" applyAlignment="0" applyProtection="0"/>
    <xf numFmtId="0" fontId="8" fillId="34" borderId="0"/>
    <xf numFmtId="0" fontId="2" fillId="17" borderId="0" applyNumberFormat="0" applyBorder="0" applyAlignment="0" applyProtection="0"/>
    <xf numFmtId="0" fontId="8" fillId="35" borderId="0"/>
    <xf numFmtId="0" fontId="2" fillId="18" borderId="0" applyNumberFormat="0" applyBorder="0" applyAlignment="0" applyProtection="0"/>
    <xf numFmtId="0" fontId="8" fillId="36" borderId="0"/>
    <xf numFmtId="0" fontId="2" fillId="13" borderId="0" applyNumberFormat="0" applyBorder="0" applyAlignment="0" applyProtection="0"/>
    <xf numFmtId="0" fontId="8" fillId="31" borderId="0"/>
    <xf numFmtId="0" fontId="2" fillId="14" borderId="0" applyNumberFormat="0" applyBorder="0" applyAlignment="0" applyProtection="0"/>
    <xf numFmtId="0" fontId="8" fillId="32" borderId="0"/>
    <xf numFmtId="0" fontId="2" fillId="19" borderId="0" applyNumberFormat="0" applyBorder="0" applyAlignment="0" applyProtection="0"/>
    <xf numFmtId="0" fontId="8" fillId="37" borderId="0"/>
    <xf numFmtId="0" fontId="9" fillId="21" borderId="0"/>
    <xf numFmtId="0" fontId="10" fillId="38" borderId="11"/>
    <xf numFmtId="0" fontId="11" fillId="39" borderId="12"/>
    <xf numFmtId="164" fontId="6" fillId="0" borderId="0" applyFill="0" applyBorder="0" applyAlignment="0" applyProtection="0"/>
    <xf numFmtId="166" fontId="7" fillId="0" borderId="0"/>
    <xf numFmtId="0" fontId="12" fillId="0" borderId="0"/>
    <xf numFmtId="0" fontId="13" fillId="22" borderId="0"/>
    <xf numFmtId="0" fontId="14" fillId="0" borderId="0">
      <alignment horizontal="center"/>
    </xf>
    <xf numFmtId="0" fontId="15" fillId="0" borderId="13"/>
    <xf numFmtId="0" fontId="16" fillId="0" borderId="14"/>
    <xf numFmtId="0" fontId="17" fillId="0" borderId="15"/>
    <xf numFmtId="0" fontId="17" fillId="0" borderId="0"/>
    <xf numFmtId="0" fontId="14" fillId="0" borderId="0">
      <alignment horizontal="center" textRotation="90"/>
    </xf>
    <xf numFmtId="0" fontId="18" fillId="25" borderId="11"/>
    <xf numFmtId="0" fontId="19" fillId="0" borderId="16"/>
    <xf numFmtId="0" fontId="20" fillId="40" borderId="0"/>
    <xf numFmtId="0" fontId="6" fillId="0" borderId="0"/>
    <xf numFmtId="0" fontId="3" fillId="0" borderId="0"/>
    <xf numFmtId="0" fontId="2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21" fillId="0" borderId="0"/>
    <xf numFmtId="0" fontId="22" fillId="0" borderId="0"/>
    <xf numFmtId="0" fontId="7" fillId="41" borderId="17"/>
    <xf numFmtId="0" fontId="23" fillId="38" borderId="18"/>
    <xf numFmtId="0" fontId="24" fillId="0" borderId="0"/>
    <xf numFmtId="167" fontId="24" fillId="0" borderId="0"/>
    <xf numFmtId="0" fontId="25" fillId="0" borderId="0"/>
    <xf numFmtId="0" fontId="4" fillId="0" borderId="2" applyNumberFormat="0" applyFill="0" applyAlignment="0" applyProtection="0"/>
    <xf numFmtId="0" fontId="26" fillId="0" borderId="19"/>
    <xf numFmtId="0" fontId="27" fillId="0" borderId="0"/>
  </cellStyleXfs>
  <cellXfs count="142">
    <xf numFmtId="0" fontId="0" fillId="0" borderId="0" xfId="0"/>
    <xf numFmtId="0" fontId="5" fillId="0" borderId="0" xfId="0" applyFont="1"/>
    <xf numFmtId="4" fontId="0" fillId="0" borderId="0" xfId="0" applyNumberFormat="1"/>
    <xf numFmtId="0" fontId="5" fillId="0" borderId="1" xfId="0" applyFont="1" applyBorder="1"/>
    <xf numFmtId="0" fontId="0" fillId="0" borderId="1" xfId="0" applyBorder="1"/>
    <xf numFmtId="0" fontId="0" fillId="0" borderId="3" xfId="0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165" fontId="0" fillId="0" borderId="1" xfId="0" applyNumberFormat="1" applyFont="1" applyBorder="1"/>
    <xf numFmtId="0" fontId="0" fillId="0" borderId="3" xfId="0" applyFont="1" applyBorder="1"/>
    <xf numFmtId="3" fontId="0" fillId="0" borderId="3" xfId="0" applyNumberFormat="1" applyFont="1" applyBorder="1"/>
    <xf numFmtId="0" fontId="5" fillId="0" borderId="5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/>
    <xf numFmtId="0" fontId="0" fillId="0" borderId="6" xfId="0" applyFont="1" applyBorder="1" applyAlignment="1">
      <alignment horizontal="center"/>
    </xf>
    <xf numFmtId="0" fontId="0" fillId="0" borderId="6" xfId="0" applyBorder="1"/>
    <xf numFmtId="0" fontId="0" fillId="0" borderId="4" xfId="0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Font="1" applyBorder="1"/>
    <xf numFmtId="2" fontId="0" fillId="0" borderId="6" xfId="0" applyNumberFormat="1" applyFont="1" applyBorder="1"/>
    <xf numFmtId="2" fontId="0" fillId="0" borderId="0" xfId="0" applyNumberFormat="1"/>
    <xf numFmtId="0" fontId="0" fillId="0" borderId="7" xfId="0" applyBorder="1"/>
    <xf numFmtId="0" fontId="5" fillId="0" borderId="0" xfId="0" applyFont="1" applyBorder="1"/>
    <xf numFmtId="0" fontId="5" fillId="0" borderId="8" xfId="0" applyFont="1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5" fillId="0" borderId="0" xfId="0" applyFont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165" fontId="0" fillId="0" borderId="20" xfId="0" applyNumberFormat="1" applyFont="1" applyBorder="1"/>
    <xf numFmtId="0" fontId="0" fillId="0" borderId="0" xfId="0" applyBorder="1"/>
    <xf numFmtId="165" fontId="0" fillId="0" borderId="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Font="1" applyBorder="1"/>
    <xf numFmtId="0" fontId="0" fillId="0" borderId="20" xfId="0" applyFont="1" applyBorder="1"/>
    <xf numFmtId="0" fontId="0" fillId="0" borderId="21" xfId="0" applyBorder="1" applyAlignment="1">
      <alignment horizontal="center"/>
    </xf>
    <xf numFmtId="0" fontId="5" fillId="0" borderId="22" xfId="0" applyFont="1" applyFill="1" applyBorder="1"/>
    <xf numFmtId="0" fontId="0" fillId="0" borderId="22" xfId="0" applyBorder="1" applyAlignment="1">
      <alignment horizontal="center"/>
    </xf>
    <xf numFmtId="2" fontId="5" fillId="0" borderId="22" xfId="0" applyNumberFormat="1" applyFont="1" applyBorder="1"/>
    <xf numFmtId="0" fontId="0" fillId="0" borderId="22" xfId="0" applyBorder="1"/>
    <xf numFmtId="0" fontId="0" fillId="0" borderId="20" xfId="0" applyFont="1" applyBorder="1" applyAlignment="1">
      <alignment horizontal="center"/>
    </xf>
    <xf numFmtId="3" fontId="0" fillId="0" borderId="20" xfId="0" applyNumberFormat="1" applyFont="1" applyBorder="1"/>
    <xf numFmtId="0" fontId="5" fillId="0" borderId="23" xfId="0" applyFont="1" applyBorder="1"/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left"/>
    </xf>
    <xf numFmtId="0" fontId="0" fillId="0" borderId="24" xfId="0" applyBorder="1"/>
    <xf numFmtId="0" fontId="5" fillId="0" borderId="25" xfId="0" applyFont="1" applyFill="1" applyBorder="1"/>
    <xf numFmtId="0" fontId="5" fillId="0" borderId="22" xfId="0" applyFont="1" applyBorder="1" applyAlignment="1">
      <alignment horizontal="center"/>
    </xf>
    <xf numFmtId="0" fontId="5" fillId="0" borderId="22" xfId="0" applyFont="1" applyBorder="1"/>
    <xf numFmtId="0" fontId="0" fillId="0" borderId="26" xfId="0" applyBorder="1"/>
    <xf numFmtId="14" fontId="0" fillId="0" borderId="27" xfId="0" applyNumberForma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8" xfId="0" applyFill="1" applyBorder="1"/>
    <xf numFmtId="2" fontId="0" fillId="0" borderId="28" xfId="0" applyNumberFormat="1" applyBorder="1"/>
    <xf numFmtId="0" fontId="5" fillId="0" borderId="28" xfId="0" applyFont="1" applyBorder="1" applyAlignment="1">
      <alignment horizontal="right"/>
    </xf>
    <xf numFmtId="0" fontId="5" fillId="0" borderId="2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Font="1" applyBorder="1" applyAlignment="1">
      <alignment horizontal="center" wrapText="1"/>
    </xf>
    <xf numFmtId="2" fontId="0" fillId="0" borderId="23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2" fontId="0" fillId="0" borderId="7" xfId="0" applyNumberFormat="1" applyFont="1" applyBorder="1" applyAlignment="1">
      <alignment horizontal="right"/>
    </xf>
    <xf numFmtId="0" fontId="5" fillId="0" borderId="29" xfId="0" applyFont="1" applyBorder="1"/>
    <xf numFmtId="2" fontId="0" fillId="0" borderId="23" xfId="0" applyNumberFormat="1" applyFont="1" applyBorder="1"/>
    <xf numFmtId="0" fontId="0" fillId="0" borderId="31" xfId="0" applyBorder="1"/>
    <xf numFmtId="165" fontId="0" fillId="0" borderId="31" xfId="0" applyNumberFormat="1" applyFont="1" applyBorder="1"/>
    <xf numFmtId="0" fontId="0" fillId="0" borderId="32" xfId="0" applyBorder="1"/>
    <xf numFmtId="0" fontId="0" fillId="0" borderId="23" xfId="0" applyFont="1" applyBorder="1"/>
    <xf numFmtId="165" fontId="0" fillId="0" borderId="23" xfId="0" applyNumberFormat="1" applyFont="1" applyBorder="1"/>
    <xf numFmtId="0" fontId="0" fillId="0" borderId="3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0" fillId="0" borderId="32" xfId="0" applyBorder="1" applyAlignment="1">
      <alignment horizontal="center"/>
    </xf>
    <xf numFmtId="3" fontId="0" fillId="0" borderId="4" xfId="0" applyNumberFormat="1" applyBorder="1"/>
    <xf numFmtId="2" fontId="0" fillId="0" borderId="20" xfId="0" applyNumberFormat="1" applyFont="1" applyBorder="1"/>
    <xf numFmtId="0" fontId="0" fillId="0" borderId="8" xfId="0" applyFont="1" applyBorder="1" applyAlignment="1">
      <alignment horizontal="center"/>
    </xf>
    <xf numFmtId="2" fontId="0" fillId="0" borderId="8" xfId="0" applyNumberFormat="1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2" fontId="0" fillId="0" borderId="7" xfId="0" applyNumberFormat="1" applyFont="1" applyBorder="1"/>
    <xf numFmtId="3" fontId="0" fillId="0" borderId="7" xfId="0" applyNumberFormat="1" applyFont="1" applyBorder="1"/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3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8" xfId="0" applyFont="1" applyBorder="1" applyAlignment="1">
      <alignment horizontal="center"/>
    </xf>
    <xf numFmtId="165" fontId="0" fillId="0" borderId="28" xfId="0" applyNumberFormat="1" applyFont="1" applyBorder="1"/>
    <xf numFmtId="3" fontId="0" fillId="0" borderId="28" xfId="0" applyNumberFormat="1" applyFont="1" applyBorder="1"/>
    <xf numFmtId="4" fontId="0" fillId="0" borderId="1" xfId="0" applyNumberFormat="1" applyFont="1" applyBorder="1" applyAlignment="1">
      <alignment horizontal="right"/>
    </xf>
    <xf numFmtId="3" fontId="0" fillId="0" borderId="4" xfId="0" applyNumberFormat="1" applyFont="1" applyBorder="1"/>
    <xf numFmtId="0" fontId="0" fillId="0" borderId="4" xfId="0" applyFont="1" applyBorder="1"/>
    <xf numFmtId="0" fontId="0" fillId="0" borderId="35" xfId="0" applyFont="1" applyBorder="1" applyAlignment="1">
      <alignment horizontal="left"/>
    </xf>
    <xf numFmtId="0" fontId="0" fillId="0" borderId="31" xfId="0" applyFont="1" applyBorder="1" applyAlignment="1">
      <alignment horizontal="center"/>
    </xf>
    <xf numFmtId="0" fontId="0" fillId="0" borderId="7" xfId="0" applyBorder="1" applyAlignment="1">
      <alignment horizontal="left"/>
    </xf>
    <xf numFmtId="2" fontId="0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8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2" fontId="5" fillId="0" borderId="20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36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8" xfId="0" applyFont="1" applyBorder="1"/>
    <xf numFmtId="3" fontId="0" fillId="0" borderId="8" xfId="0" applyNumberFormat="1" applyFont="1" applyBorder="1"/>
    <xf numFmtId="1" fontId="0" fillId="0" borderId="30" xfId="0" applyNumberFormat="1" applyBorder="1" applyAlignment="1">
      <alignment horizontal="center"/>
    </xf>
    <xf numFmtId="0" fontId="0" fillId="0" borderId="35" xfId="0" applyFont="1" applyBorder="1" applyAlignment="1">
      <alignment horizontal="center"/>
    </xf>
    <xf numFmtId="2" fontId="0" fillId="0" borderId="36" xfId="0" applyNumberFormat="1" applyFont="1" applyBorder="1"/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3" fontId="0" fillId="0" borderId="23" xfId="0" applyNumberFormat="1" applyBorder="1"/>
    <xf numFmtId="0" fontId="5" fillId="0" borderId="8" xfId="0" applyFont="1" applyBorder="1" applyAlignment="1">
      <alignment horizontal="left"/>
    </xf>
    <xf numFmtId="2" fontId="0" fillId="0" borderId="32" xfId="0" applyNumberFormat="1" applyFont="1" applyBorder="1"/>
    <xf numFmtId="0" fontId="0" fillId="0" borderId="23" xfId="0" applyFill="1" applyBorder="1" applyAlignment="1">
      <alignment horizontal="center"/>
    </xf>
    <xf numFmtId="0" fontId="0" fillId="0" borderId="23" xfId="0" applyFill="1" applyBorder="1"/>
    <xf numFmtId="2" fontId="0" fillId="0" borderId="23" xfId="0" applyNumberFormat="1" applyBorder="1"/>
    <xf numFmtId="0" fontId="6" fillId="0" borderId="23" xfId="0" applyFont="1" applyBorder="1" applyAlignment="1">
      <alignment horizontal="left"/>
    </xf>
    <xf numFmtId="0" fontId="0" fillId="0" borderId="40" xfId="0" applyBorder="1"/>
    <xf numFmtId="0" fontId="0" fillId="0" borderId="23" xfId="0" applyBorder="1" applyAlignment="1">
      <alignment horizontal="left" wrapText="1"/>
    </xf>
    <xf numFmtId="0" fontId="0" fillId="0" borderId="23" xfId="0" applyBorder="1" applyAlignment="1">
      <alignment horizontal="center" wrapText="1"/>
    </xf>
    <xf numFmtId="0" fontId="5" fillId="0" borderId="31" xfId="0" applyFont="1" applyBorder="1"/>
    <xf numFmtId="165" fontId="0" fillId="0" borderId="32" xfId="0" applyNumberFormat="1" applyFont="1" applyBorder="1"/>
    <xf numFmtId="0" fontId="0" fillId="0" borderId="41" xfId="0" applyFont="1" applyBorder="1" applyAlignment="1">
      <alignment horizontal="center"/>
    </xf>
    <xf numFmtId="1" fontId="0" fillId="0" borderId="42" xfId="0" applyNumberFormat="1" applyBorder="1" applyAlignment="1">
      <alignment horizontal="center"/>
    </xf>
    <xf numFmtId="2" fontId="0" fillId="0" borderId="35" xfId="0" applyNumberFormat="1" applyFont="1" applyBorder="1"/>
    <xf numFmtId="1" fontId="0" fillId="0" borderId="23" xfId="0" applyNumberFormat="1" applyBorder="1" applyAlignment="1">
      <alignment horizontal="center"/>
    </xf>
    <xf numFmtId="2" fontId="0" fillId="0" borderId="37" xfId="0" applyNumberFormat="1" applyFont="1" applyBorder="1"/>
    <xf numFmtId="0" fontId="5" fillId="0" borderId="0" xfId="0" applyFont="1" applyAlignment="1">
      <alignment horizontal="left"/>
    </xf>
    <xf numFmtId="0" fontId="0" fillId="0" borderId="43" xfId="0" applyBorder="1" applyAlignment="1">
      <alignment horizontal="center"/>
    </xf>
  </cellXfs>
  <cellStyles count="82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 2" xfId="49"/>
    <cellStyle name="Calculation 2" xfId="50"/>
    <cellStyle name="Check Cell 2" xfId="51"/>
    <cellStyle name="Comma 2" xfId="52"/>
    <cellStyle name="Comma 2 2" xfId="53"/>
    <cellStyle name="Explanatory Text 2" xfId="54"/>
    <cellStyle name="Good 2" xfId="55"/>
    <cellStyle name="Heading" xfId="56"/>
    <cellStyle name="Heading 1 2" xfId="57"/>
    <cellStyle name="Heading 2 2" xfId="58"/>
    <cellStyle name="Heading 3 2" xfId="59"/>
    <cellStyle name="Heading 4 2" xfId="60"/>
    <cellStyle name="Heading1" xfId="61"/>
    <cellStyle name="Input 2" xfId="62"/>
    <cellStyle name="Linked Cell 2" xfId="63"/>
    <cellStyle name="Neutral 2" xfId="64"/>
    <cellStyle name="Normal" xfId="0" builtinId="0"/>
    <cellStyle name="Normal 2" xfId="65"/>
    <cellStyle name="Normal 2 2" xfId="66"/>
    <cellStyle name="Normal 2 3" xfId="67"/>
    <cellStyle name="Normal 2_macheta" xfId="68"/>
    <cellStyle name="Normal 3" xfId="69"/>
    <cellStyle name="Normal 3 2" xfId="70"/>
    <cellStyle name="Normal 3_macheta" xfId="71"/>
    <cellStyle name="Normal 4" xfId="72"/>
    <cellStyle name="Normal 5" xfId="73"/>
    <cellStyle name="Note 2" xfId="74"/>
    <cellStyle name="Output 2" xfId="75"/>
    <cellStyle name="Result" xfId="76"/>
    <cellStyle name="Result2" xfId="77"/>
    <cellStyle name="Title 2" xfId="78"/>
    <cellStyle name="Total" xfId="79" builtinId="25" customBuiltin="1"/>
    <cellStyle name="Total 2" xfId="80"/>
    <cellStyle name="Warning Text 2" xfId="8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opLeftCell="A7" workbookViewId="0">
      <selection activeCell="D32" sqref="D32"/>
    </sheetView>
  </sheetViews>
  <sheetFormatPr defaultRowHeight="12.75"/>
  <cols>
    <col min="1" max="1" width="20.28515625" customWidth="1"/>
    <col min="2" max="2" width="9.140625" style="13"/>
    <col min="3" max="3" width="6.5703125" style="13" customWidth="1"/>
    <col min="4" max="4" width="15.28515625" customWidth="1"/>
    <col min="5" max="5" width="49.85546875" customWidth="1"/>
  </cols>
  <sheetData>
    <row r="1" spans="1:6">
      <c r="A1" s="1" t="s">
        <v>7</v>
      </c>
      <c r="B1" s="34"/>
      <c r="C1" s="34"/>
      <c r="D1" s="1"/>
    </row>
    <row r="3" spans="1:6">
      <c r="A3" s="1" t="s">
        <v>9</v>
      </c>
      <c r="B3" s="34"/>
      <c r="C3" s="34"/>
      <c r="D3" s="1"/>
      <c r="E3" s="1"/>
    </row>
    <row r="4" spans="1:6">
      <c r="A4" s="1" t="s">
        <v>10</v>
      </c>
      <c r="B4" s="34"/>
      <c r="C4" s="34"/>
      <c r="D4" s="1"/>
      <c r="F4" s="2"/>
    </row>
    <row r="5" spans="1:6">
      <c r="A5" s="1"/>
      <c r="B5" s="34"/>
      <c r="C5" s="34"/>
      <c r="D5" s="1"/>
      <c r="F5" s="2"/>
    </row>
    <row r="6" spans="1:6">
      <c r="A6" s="1"/>
      <c r="B6" s="34" t="s">
        <v>114</v>
      </c>
      <c r="C6" s="34"/>
      <c r="D6" s="14"/>
      <c r="E6" s="14"/>
      <c r="F6" s="2"/>
    </row>
    <row r="7" spans="1:6">
      <c r="B7" s="34"/>
      <c r="C7" s="34"/>
      <c r="D7" s="1"/>
    </row>
    <row r="8" spans="1:6" s="13" customFormat="1">
      <c r="A8" s="6" t="s">
        <v>4</v>
      </c>
      <c r="B8" s="6" t="s">
        <v>0</v>
      </c>
      <c r="C8" s="6" t="s">
        <v>1</v>
      </c>
      <c r="D8" s="6" t="s">
        <v>2</v>
      </c>
      <c r="E8" s="6" t="s">
        <v>3</v>
      </c>
    </row>
    <row r="9" spans="1:6" s="94" customFormat="1">
      <c r="A9" s="93" t="s">
        <v>75</v>
      </c>
      <c r="B9" s="93"/>
      <c r="C9" s="93"/>
      <c r="D9" s="100">
        <v>981948</v>
      </c>
      <c r="E9" s="93"/>
    </row>
    <row r="10" spans="1:6">
      <c r="A10" s="7" t="s">
        <v>5</v>
      </c>
      <c r="B10" s="12" t="s">
        <v>117</v>
      </c>
      <c r="C10" s="12">
        <v>13</v>
      </c>
      <c r="D10" s="8">
        <v>233306</v>
      </c>
      <c r="E10" s="4" t="s">
        <v>32</v>
      </c>
    </row>
    <row r="11" spans="1:6">
      <c r="A11" s="7"/>
      <c r="B11" s="12" t="s">
        <v>117</v>
      </c>
      <c r="C11" s="12">
        <v>14</v>
      </c>
      <c r="D11" s="8">
        <v>2900</v>
      </c>
      <c r="E11" s="4" t="s">
        <v>8</v>
      </c>
    </row>
    <row r="12" spans="1:6" ht="13.5" thickBot="1">
      <c r="A12" s="43" t="s">
        <v>6</v>
      </c>
      <c r="B12" s="44"/>
      <c r="C12" s="36"/>
      <c r="D12" s="37">
        <f>SUM(D9:D11)</f>
        <v>1218154</v>
      </c>
      <c r="E12" s="35"/>
    </row>
    <row r="13" spans="1:6">
      <c r="A13" s="96" t="s">
        <v>76</v>
      </c>
      <c r="B13" s="95"/>
      <c r="C13" s="41"/>
      <c r="D13" s="42">
        <v>126414</v>
      </c>
      <c r="E13" s="40"/>
    </row>
    <row r="14" spans="1:6">
      <c r="A14" s="30" t="s">
        <v>57</v>
      </c>
      <c r="B14" s="12" t="s">
        <v>117</v>
      </c>
      <c r="C14" s="12">
        <v>13</v>
      </c>
      <c r="D14" s="81">
        <v>29073</v>
      </c>
      <c r="E14" s="53" t="s">
        <v>59</v>
      </c>
    </row>
    <row r="15" spans="1:6">
      <c r="A15" s="80"/>
      <c r="B15" s="12" t="s">
        <v>117</v>
      </c>
      <c r="C15" s="12">
        <v>14</v>
      </c>
      <c r="D15" s="81">
        <v>537</v>
      </c>
      <c r="E15" s="79" t="s">
        <v>60</v>
      </c>
    </row>
    <row r="16" spans="1:6" ht="13.5" thickBot="1">
      <c r="A16" s="33" t="s">
        <v>58</v>
      </c>
      <c r="B16" s="31"/>
      <c r="C16" s="31"/>
      <c r="D16" s="39">
        <f>SUM(D13:D15)</f>
        <v>156024</v>
      </c>
      <c r="E16" s="28"/>
    </row>
    <row r="17" spans="1:5">
      <c r="A17" s="96" t="s">
        <v>77</v>
      </c>
      <c r="B17" s="67"/>
      <c r="C17" s="41"/>
      <c r="D17" s="42">
        <v>120412</v>
      </c>
      <c r="E17" s="40"/>
    </row>
    <row r="18" spans="1:5">
      <c r="A18" s="30" t="s">
        <v>50</v>
      </c>
      <c r="B18" s="12" t="s">
        <v>117</v>
      </c>
      <c r="C18" s="12">
        <v>13</v>
      </c>
      <c r="D18" s="81">
        <v>29616</v>
      </c>
      <c r="E18" s="53" t="s">
        <v>51</v>
      </c>
    </row>
    <row r="19" spans="1:5">
      <c r="A19" s="38"/>
      <c r="B19" s="12" t="s">
        <v>117</v>
      </c>
      <c r="C19" s="12">
        <v>14</v>
      </c>
      <c r="D19" s="78">
        <v>407</v>
      </c>
      <c r="E19" s="77" t="s">
        <v>53</v>
      </c>
    </row>
    <row r="20" spans="1:5" ht="13.5" thickBot="1">
      <c r="A20" s="35" t="s">
        <v>52</v>
      </c>
      <c r="B20" s="31"/>
      <c r="C20" s="31"/>
      <c r="D20" s="39">
        <f>SUM(D17:D19)</f>
        <v>150435</v>
      </c>
      <c r="E20" s="28"/>
    </row>
    <row r="21" spans="1:5">
      <c r="A21" s="96" t="s">
        <v>78</v>
      </c>
      <c r="B21" s="67"/>
      <c r="C21" s="41"/>
      <c r="D21" s="42">
        <v>47747</v>
      </c>
      <c r="E21" s="40"/>
    </row>
    <row r="22" spans="1:5">
      <c r="A22" s="30" t="s">
        <v>61</v>
      </c>
      <c r="B22" s="12" t="s">
        <v>117</v>
      </c>
      <c r="C22" s="12">
        <v>13</v>
      </c>
      <c r="D22" s="81">
        <v>10933</v>
      </c>
      <c r="E22" s="53" t="s">
        <v>62</v>
      </c>
    </row>
    <row r="23" spans="1:5">
      <c r="A23" s="77"/>
      <c r="B23" s="12" t="s">
        <v>117</v>
      </c>
      <c r="C23" s="12">
        <v>14</v>
      </c>
      <c r="D23" s="78">
        <v>280</v>
      </c>
      <c r="E23" s="77" t="s">
        <v>63</v>
      </c>
    </row>
    <row r="24" spans="1:5" s="38" customFormat="1" ht="13.5" thickBot="1">
      <c r="A24" s="28" t="s">
        <v>64</v>
      </c>
      <c r="B24" s="31"/>
      <c r="C24" s="31"/>
      <c r="D24" s="39">
        <f>SUM(D21:D23)</f>
        <v>58960</v>
      </c>
      <c r="E24" s="28"/>
    </row>
    <row r="25" spans="1:5" s="38" customFormat="1">
      <c r="A25" s="96" t="s">
        <v>79</v>
      </c>
      <c r="B25" s="67"/>
      <c r="C25" s="41"/>
      <c r="D25" s="42">
        <v>43817</v>
      </c>
      <c r="E25" s="40"/>
    </row>
    <row r="26" spans="1:5" s="38" customFormat="1">
      <c r="A26" s="30" t="s">
        <v>33</v>
      </c>
      <c r="B26" s="12" t="s">
        <v>117</v>
      </c>
      <c r="C26" s="12">
        <v>13</v>
      </c>
      <c r="D26" s="81">
        <v>16380</v>
      </c>
      <c r="E26" s="53" t="s">
        <v>65</v>
      </c>
    </row>
    <row r="27" spans="1:5" s="38" customFormat="1">
      <c r="A27" s="133"/>
      <c r="B27" s="12" t="s">
        <v>117</v>
      </c>
      <c r="C27" s="12">
        <v>14</v>
      </c>
      <c r="D27" s="134">
        <v>978</v>
      </c>
      <c r="E27" s="79" t="s">
        <v>109</v>
      </c>
    </row>
    <row r="28" spans="1:5" s="38" customFormat="1" ht="13.5" thickBot="1">
      <c r="A28" s="28" t="s">
        <v>34</v>
      </c>
      <c r="B28" s="31"/>
      <c r="C28" s="31"/>
      <c r="D28" s="39">
        <f>SUM(D25:D27)</f>
        <v>61175</v>
      </c>
      <c r="E28" s="28"/>
    </row>
    <row r="29" spans="1:5" s="38" customFormat="1">
      <c r="A29" s="96" t="s">
        <v>80</v>
      </c>
      <c r="B29" s="67"/>
      <c r="C29" s="41"/>
      <c r="D29" s="42">
        <v>29554</v>
      </c>
      <c r="E29" s="40"/>
    </row>
    <row r="30" spans="1:5">
      <c r="A30" s="11" t="s">
        <v>49</v>
      </c>
      <c r="B30" s="12" t="s">
        <v>117</v>
      </c>
      <c r="C30" s="12">
        <v>13</v>
      </c>
      <c r="D30" s="81">
        <v>7226</v>
      </c>
      <c r="E30" s="53" t="s">
        <v>48</v>
      </c>
    </row>
    <row r="31" spans="1:5" ht="13.5" thickBot="1">
      <c r="A31" s="35" t="s">
        <v>47</v>
      </c>
      <c r="B31" s="49"/>
      <c r="C31" s="97"/>
      <c r="D31" s="98">
        <f>SUM(D29:D30)</f>
        <v>36780</v>
      </c>
      <c r="E31" s="99"/>
    </row>
    <row r="32" spans="1:5" ht="13.5" thickBot="1">
      <c r="A32" s="45" t="s">
        <v>115</v>
      </c>
      <c r="B32" s="46"/>
      <c r="C32" s="46"/>
      <c r="D32" s="47">
        <f>D12+D16+D20+D24+D28+D31</f>
        <v>1681528</v>
      </c>
      <c r="E32" s="48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T70"/>
  <sheetViews>
    <sheetView tabSelected="1" topLeftCell="A40" workbookViewId="0">
      <selection activeCell="G68" sqref="G68"/>
    </sheetView>
  </sheetViews>
  <sheetFormatPr defaultRowHeight="12.75"/>
  <cols>
    <col min="1" max="1" width="20.7109375" customWidth="1"/>
    <col min="2" max="2" width="12.140625" style="13" customWidth="1"/>
    <col min="3" max="3" width="11.42578125" style="13" customWidth="1"/>
    <col min="4" max="4" width="13.28515625" style="13" customWidth="1"/>
    <col min="5" max="5" width="42.5703125" customWidth="1"/>
    <col min="6" max="6" width="15.5703125" style="13" customWidth="1"/>
    <col min="7" max="7" width="13.42578125" style="27" customWidth="1"/>
    <col min="8" max="8" width="34.28515625" customWidth="1"/>
  </cols>
  <sheetData>
    <row r="1" spans="1:10">
      <c r="A1" s="140" t="s">
        <v>7</v>
      </c>
      <c r="B1" s="140"/>
      <c r="C1" s="140"/>
      <c r="D1" s="140"/>
      <c r="E1" s="140"/>
      <c r="F1" s="140"/>
      <c r="G1" s="140"/>
      <c r="H1" s="1"/>
    </row>
    <row r="3" spans="1:10">
      <c r="A3" s="140" t="s">
        <v>9</v>
      </c>
      <c r="B3" s="140"/>
      <c r="C3" s="140"/>
      <c r="D3" s="140"/>
      <c r="E3" s="140"/>
      <c r="F3" s="140"/>
      <c r="G3" s="140"/>
      <c r="H3" s="1"/>
      <c r="I3" s="1"/>
    </row>
    <row r="4" spans="1:10">
      <c r="A4" s="140" t="s">
        <v>11</v>
      </c>
      <c r="B4" s="140"/>
      <c r="C4" s="140"/>
      <c r="D4" s="140"/>
      <c r="E4" s="140"/>
      <c r="F4" s="140"/>
      <c r="G4" s="140"/>
      <c r="H4" s="1"/>
      <c r="J4" s="2"/>
    </row>
    <row r="5" spans="1:10">
      <c r="A5" s="140" t="s">
        <v>116</v>
      </c>
      <c r="B5" s="140"/>
      <c r="C5" s="140"/>
      <c r="D5" s="140"/>
      <c r="E5" s="140"/>
      <c r="F5" s="140"/>
      <c r="G5" s="140"/>
    </row>
    <row r="7" spans="1:10" s="66" customFormat="1" ht="51.75" thickBot="1">
      <c r="A7" s="65" t="s">
        <v>4</v>
      </c>
      <c r="B7" s="65" t="s">
        <v>0</v>
      </c>
      <c r="C7" s="65" t="s">
        <v>12</v>
      </c>
      <c r="D7" s="111" t="s">
        <v>13</v>
      </c>
      <c r="E7" s="111" t="s">
        <v>14</v>
      </c>
      <c r="F7" s="111" t="s">
        <v>15</v>
      </c>
      <c r="G7" s="112" t="s">
        <v>2</v>
      </c>
      <c r="H7" s="65" t="s">
        <v>3</v>
      </c>
    </row>
    <row r="8" spans="1:10" s="67" customFormat="1">
      <c r="A8" s="108" t="s">
        <v>81</v>
      </c>
      <c r="B8" s="109"/>
      <c r="C8" s="109"/>
      <c r="D8" s="110"/>
      <c r="E8" s="110"/>
      <c r="F8" s="110"/>
      <c r="G8" s="106">
        <v>5588.89</v>
      </c>
      <c r="H8" s="109"/>
    </row>
    <row r="9" spans="1:10" s="68" customFormat="1">
      <c r="A9" s="83" t="s">
        <v>43</v>
      </c>
      <c r="B9" s="52" t="s">
        <v>117</v>
      </c>
      <c r="C9" s="69">
        <v>24</v>
      </c>
      <c r="D9" s="70">
        <v>579</v>
      </c>
      <c r="E9" s="131" t="s">
        <v>89</v>
      </c>
      <c r="F9" s="70">
        <v>15304</v>
      </c>
      <c r="G9" s="71">
        <v>622.37</v>
      </c>
      <c r="H9" s="54" t="s">
        <v>90</v>
      </c>
    </row>
    <row r="10" spans="1:10" s="68" customFormat="1">
      <c r="A10" s="83"/>
      <c r="B10" s="52" t="s">
        <v>117</v>
      </c>
      <c r="C10" s="69">
        <v>24</v>
      </c>
      <c r="D10" s="70">
        <v>580</v>
      </c>
      <c r="E10" s="131" t="s">
        <v>110</v>
      </c>
      <c r="F10" s="70">
        <v>1935</v>
      </c>
      <c r="G10" s="71">
        <v>1071</v>
      </c>
      <c r="H10" s="54" t="s">
        <v>99</v>
      </c>
    </row>
    <row r="11" spans="1:10" s="68" customFormat="1">
      <c r="A11" s="83"/>
      <c r="B11" s="52" t="s">
        <v>117</v>
      </c>
      <c r="C11" s="69">
        <v>26</v>
      </c>
      <c r="D11" s="70">
        <v>586</v>
      </c>
      <c r="E11" s="131" t="s">
        <v>98</v>
      </c>
      <c r="F11" s="70">
        <v>43842</v>
      </c>
      <c r="G11" s="71">
        <v>140</v>
      </c>
      <c r="H11" s="54" t="s">
        <v>99</v>
      </c>
    </row>
    <row r="12" spans="1:10" s="68" customFormat="1">
      <c r="A12" s="83"/>
      <c r="B12" s="52" t="s">
        <v>117</v>
      </c>
      <c r="C12" s="69">
        <v>31</v>
      </c>
      <c r="D12" s="70">
        <v>590</v>
      </c>
      <c r="E12" s="131" t="s">
        <v>118</v>
      </c>
      <c r="F12" s="70">
        <v>65618</v>
      </c>
      <c r="G12" s="71">
        <v>180</v>
      </c>
      <c r="H12" s="54" t="s">
        <v>119</v>
      </c>
    </row>
    <row r="13" spans="1:10" s="68" customFormat="1">
      <c r="A13" s="83"/>
      <c r="B13" s="52" t="s">
        <v>117</v>
      </c>
      <c r="C13" s="69">
        <v>31</v>
      </c>
      <c r="D13" s="70">
        <v>591</v>
      </c>
      <c r="E13" s="131" t="s">
        <v>98</v>
      </c>
      <c r="F13" s="70">
        <v>43896</v>
      </c>
      <c r="G13" s="71">
        <v>75</v>
      </c>
      <c r="H13" s="54" t="s">
        <v>99</v>
      </c>
    </row>
    <row r="14" spans="1:10" s="67" customFormat="1" ht="13.5" thickBot="1">
      <c r="A14" s="105" t="s">
        <v>97</v>
      </c>
      <c r="B14" s="72"/>
      <c r="C14" s="72"/>
      <c r="D14" s="73"/>
      <c r="E14" s="73"/>
      <c r="F14" s="73"/>
      <c r="G14" s="74">
        <f>SUM(G8:G13)</f>
        <v>7677.26</v>
      </c>
      <c r="H14" s="72"/>
    </row>
    <row r="15" spans="1:10" s="67" customFormat="1">
      <c r="A15" s="107" t="s">
        <v>100</v>
      </c>
      <c r="B15" s="109"/>
      <c r="C15" s="109"/>
      <c r="D15" s="110"/>
      <c r="E15" s="110"/>
      <c r="F15" s="110"/>
      <c r="G15" s="106">
        <v>398.87</v>
      </c>
      <c r="H15" s="109"/>
    </row>
    <row r="16" spans="1:10" s="67" customFormat="1">
      <c r="A16" s="51" t="s">
        <v>91</v>
      </c>
      <c r="B16" s="52" t="s">
        <v>117</v>
      </c>
      <c r="C16" s="69">
        <v>24</v>
      </c>
      <c r="D16" s="70">
        <v>581</v>
      </c>
      <c r="E16" s="132" t="s">
        <v>93</v>
      </c>
      <c r="F16" s="70">
        <v>487918</v>
      </c>
      <c r="G16" s="71">
        <v>183.35</v>
      </c>
      <c r="H16" s="54" t="s">
        <v>120</v>
      </c>
    </row>
    <row r="17" spans="1:8" s="67" customFormat="1" ht="13.5" thickBot="1">
      <c r="A17" s="28" t="s">
        <v>92</v>
      </c>
      <c r="B17" s="72"/>
      <c r="C17" s="72"/>
      <c r="D17" s="73"/>
      <c r="E17" s="73"/>
      <c r="F17" s="73"/>
      <c r="G17" s="74">
        <f>SUM(G15:G16)</f>
        <v>582.22</v>
      </c>
      <c r="H17" s="72"/>
    </row>
    <row r="18" spans="1:8" s="67" customFormat="1">
      <c r="A18" s="108" t="s">
        <v>82</v>
      </c>
      <c r="B18" s="109"/>
      <c r="C18" s="109"/>
      <c r="D18" s="110"/>
      <c r="E18" s="110"/>
      <c r="F18" s="110"/>
      <c r="G18" s="106">
        <v>25444.92</v>
      </c>
      <c r="H18" s="109"/>
    </row>
    <row r="19" spans="1:8" s="67" customFormat="1">
      <c r="A19" s="124" t="s">
        <v>16</v>
      </c>
      <c r="B19" s="52" t="s">
        <v>117</v>
      </c>
      <c r="C19" s="18">
        <v>20</v>
      </c>
      <c r="D19" s="18">
        <v>568</v>
      </c>
      <c r="E19" s="20" t="s">
        <v>17</v>
      </c>
      <c r="F19" s="18">
        <v>12675</v>
      </c>
      <c r="G19" s="25">
        <v>103.72</v>
      </c>
      <c r="H19" s="20" t="s">
        <v>101</v>
      </c>
    </row>
    <row r="20" spans="1:8">
      <c r="A20" s="51"/>
      <c r="B20" s="52" t="s">
        <v>117</v>
      </c>
      <c r="C20" s="69">
        <v>24</v>
      </c>
      <c r="D20" s="69">
        <v>572</v>
      </c>
      <c r="E20" s="53" t="s">
        <v>40</v>
      </c>
      <c r="F20" s="69">
        <v>9563428057</v>
      </c>
      <c r="G20" s="76">
        <v>2362.13</v>
      </c>
      <c r="H20" s="53" t="s">
        <v>41</v>
      </c>
    </row>
    <row r="21" spans="1:8">
      <c r="A21" s="113"/>
      <c r="B21" s="52" t="s">
        <v>117</v>
      </c>
      <c r="C21" s="21">
        <v>24</v>
      </c>
      <c r="D21" s="21">
        <v>571</v>
      </c>
      <c r="E21" s="22" t="s">
        <v>35</v>
      </c>
      <c r="F21" s="21">
        <v>10414412033</v>
      </c>
      <c r="G21" s="26">
        <v>1734.54</v>
      </c>
      <c r="H21" s="22" t="s">
        <v>55</v>
      </c>
    </row>
    <row r="22" spans="1:8" ht="13.5" thickBot="1">
      <c r="A22" s="5" t="s">
        <v>18</v>
      </c>
      <c r="B22" s="16"/>
      <c r="C22" s="16"/>
      <c r="D22" s="49"/>
      <c r="E22" s="43"/>
      <c r="F22" s="49"/>
      <c r="G22" s="86">
        <f>SUM(G18:G21)</f>
        <v>29645.31</v>
      </c>
      <c r="H22" s="50"/>
    </row>
    <row r="23" spans="1:8">
      <c r="A23" s="103" t="s">
        <v>83</v>
      </c>
      <c r="B23" s="18"/>
      <c r="C23" s="114"/>
      <c r="D23" s="87"/>
      <c r="E23" s="116"/>
      <c r="F23" s="87"/>
      <c r="G23" s="88">
        <v>1213.68</v>
      </c>
      <c r="H23" s="117"/>
    </row>
    <row r="24" spans="1:8">
      <c r="A24" s="3" t="s">
        <v>19</v>
      </c>
      <c r="B24" s="52" t="s">
        <v>117</v>
      </c>
      <c r="C24" s="115">
        <v>17</v>
      </c>
      <c r="D24" s="69">
        <v>557</v>
      </c>
      <c r="E24" s="53" t="s">
        <v>67</v>
      </c>
      <c r="F24" s="69">
        <v>51584</v>
      </c>
      <c r="G24" s="76">
        <v>129.47999999999999</v>
      </c>
      <c r="H24" s="53" t="s">
        <v>56</v>
      </c>
    </row>
    <row r="25" spans="1:8">
      <c r="A25" s="19"/>
      <c r="B25" s="52" t="s">
        <v>117</v>
      </c>
      <c r="C25" s="18">
        <v>17</v>
      </c>
      <c r="D25" s="21">
        <v>558</v>
      </c>
      <c r="E25" s="22" t="s">
        <v>20</v>
      </c>
      <c r="F25" s="21">
        <v>97747</v>
      </c>
      <c r="G25" s="26">
        <v>220.66</v>
      </c>
      <c r="H25" s="22" t="s">
        <v>21</v>
      </c>
    </row>
    <row r="26" spans="1:8" ht="13.5" thickBot="1">
      <c r="A26" s="5" t="s">
        <v>22</v>
      </c>
      <c r="B26" s="16"/>
      <c r="C26" s="16"/>
      <c r="D26" s="16"/>
      <c r="E26" s="9"/>
      <c r="F26" s="16"/>
      <c r="G26" s="24">
        <f>SUM(G23:G25)</f>
        <v>1563.8200000000002</v>
      </c>
      <c r="H26" s="10"/>
    </row>
    <row r="27" spans="1:8">
      <c r="A27" s="103" t="s">
        <v>84</v>
      </c>
      <c r="B27" s="18"/>
      <c r="C27" s="18"/>
      <c r="D27" s="18"/>
      <c r="E27" s="102"/>
      <c r="F27" s="18"/>
      <c r="G27" s="25">
        <v>9400</v>
      </c>
      <c r="H27" s="101"/>
    </row>
    <row r="28" spans="1:8">
      <c r="A28" s="19" t="s">
        <v>68</v>
      </c>
      <c r="B28" s="52" t="s">
        <v>117</v>
      </c>
      <c r="C28" s="18">
        <v>17</v>
      </c>
      <c r="D28" s="18">
        <v>560</v>
      </c>
      <c r="E28" s="20" t="s">
        <v>72</v>
      </c>
      <c r="F28" s="23">
        <v>2266</v>
      </c>
      <c r="G28" s="25">
        <v>100</v>
      </c>
      <c r="H28" s="85" t="s">
        <v>102</v>
      </c>
    </row>
    <row r="29" spans="1:8">
      <c r="A29" s="19"/>
      <c r="B29" s="52" t="s">
        <v>117</v>
      </c>
      <c r="C29" s="18">
        <v>26</v>
      </c>
      <c r="D29" s="18">
        <v>587</v>
      </c>
      <c r="E29" s="20" t="s">
        <v>69</v>
      </c>
      <c r="F29" s="23" t="s">
        <v>70</v>
      </c>
      <c r="G29" s="25">
        <v>2500</v>
      </c>
      <c r="H29" s="85" t="s">
        <v>121</v>
      </c>
    </row>
    <row r="30" spans="1:8" ht="13.5" thickBot="1">
      <c r="A30" s="35" t="s">
        <v>71</v>
      </c>
      <c r="B30" s="49"/>
      <c r="C30" s="49"/>
      <c r="D30" s="49"/>
      <c r="E30" s="43"/>
      <c r="F30" s="49"/>
      <c r="G30" s="86">
        <f>SUM(G27:G29)</f>
        <v>12000</v>
      </c>
      <c r="H30" s="50"/>
    </row>
    <row r="31" spans="1:8">
      <c r="A31" s="107" t="s">
        <v>85</v>
      </c>
      <c r="B31" s="87"/>
      <c r="C31" s="87"/>
      <c r="D31" s="87"/>
      <c r="E31" s="116"/>
      <c r="F31" s="87"/>
      <c r="G31" s="88">
        <v>4805.3999999999996</v>
      </c>
      <c r="H31" s="117"/>
    </row>
    <row r="32" spans="1:8">
      <c r="A32" s="51" t="s">
        <v>23</v>
      </c>
      <c r="B32" s="52" t="s">
        <v>117</v>
      </c>
      <c r="C32" s="82">
        <v>20</v>
      </c>
      <c r="D32" s="135">
        <v>562</v>
      </c>
      <c r="E32" s="79" t="s">
        <v>54</v>
      </c>
      <c r="F32" s="136">
        <v>210305076311</v>
      </c>
      <c r="G32" s="125">
        <v>156.44</v>
      </c>
      <c r="H32" s="20" t="s">
        <v>66</v>
      </c>
    </row>
    <row r="33" spans="1:8">
      <c r="A33" s="51"/>
      <c r="B33" s="52" t="s">
        <v>117</v>
      </c>
      <c r="C33" s="69">
        <v>20</v>
      </c>
      <c r="D33" s="69">
        <v>564</v>
      </c>
      <c r="E33" s="53" t="s">
        <v>24</v>
      </c>
      <c r="F33" s="138"/>
      <c r="G33" s="76">
        <v>420.3</v>
      </c>
      <c r="H33" s="53" t="s">
        <v>42</v>
      </c>
    </row>
    <row r="34" spans="1:8">
      <c r="A34" s="51"/>
      <c r="B34" s="52" t="s">
        <v>117</v>
      </c>
      <c r="C34" s="69">
        <v>20</v>
      </c>
      <c r="D34" s="69">
        <v>565</v>
      </c>
      <c r="E34" s="53" t="s">
        <v>39</v>
      </c>
      <c r="F34" s="52">
        <v>31777023</v>
      </c>
      <c r="G34" s="76">
        <v>26</v>
      </c>
      <c r="H34" s="53" t="s">
        <v>36</v>
      </c>
    </row>
    <row r="35" spans="1:8">
      <c r="A35" s="113"/>
      <c r="B35" s="52" t="s">
        <v>117</v>
      </c>
      <c r="C35" s="17">
        <v>20</v>
      </c>
      <c r="D35" s="119">
        <v>566</v>
      </c>
      <c r="E35" s="40" t="s">
        <v>39</v>
      </c>
      <c r="F35" s="52">
        <v>31777023</v>
      </c>
      <c r="G35" s="137">
        <v>295.68</v>
      </c>
      <c r="H35" s="40" t="s">
        <v>37</v>
      </c>
    </row>
    <row r="36" spans="1:8">
      <c r="A36" s="51"/>
      <c r="B36" s="52" t="s">
        <v>117</v>
      </c>
      <c r="C36" s="18">
        <v>24</v>
      </c>
      <c r="D36" s="114">
        <v>578</v>
      </c>
      <c r="E36" s="53" t="s">
        <v>24</v>
      </c>
      <c r="F36" s="118"/>
      <c r="G36" s="120">
        <v>254.8</v>
      </c>
      <c r="H36" s="53" t="s">
        <v>42</v>
      </c>
    </row>
    <row r="37" spans="1:8" ht="13.5" thickBot="1">
      <c r="A37" s="28" t="s">
        <v>25</v>
      </c>
      <c r="B37" s="121"/>
      <c r="C37" s="49"/>
      <c r="D37" s="122"/>
      <c r="E37" s="90"/>
      <c r="F37" s="121"/>
      <c r="G37" s="86">
        <f>SUM(G31:G36)</f>
        <v>5958.62</v>
      </c>
      <c r="H37" s="50"/>
    </row>
    <row r="38" spans="1:8">
      <c r="A38" s="107" t="s">
        <v>86</v>
      </c>
      <c r="B38" s="87"/>
      <c r="C38" s="87"/>
      <c r="D38" s="87"/>
      <c r="E38" s="116"/>
      <c r="F38" s="87"/>
      <c r="G38" s="88">
        <v>37193.230000000003</v>
      </c>
      <c r="H38" s="117"/>
    </row>
    <row r="39" spans="1:8">
      <c r="A39" s="83" t="s">
        <v>26</v>
      </c>
      <c r="B39" s="52" t="s">
        <v>117</v>
      </c>
      <c r="C39" s="69">
        <v>5</v>
      </c>
      <c r="D39" s="52" t="s">
        <v>122</v>
      </c>
      <c r="E39" s="53" t="s">
        <v>103</v>
      </c>
      <c r="F39" s="52">
        <v>192</v>
      </c>
      <c r="G39" s="76">
        <v>280</v>
      </c>
      <c r="H39" s="123" t="s">
        <v>123</v>
      </c>
    </row>
    <row r="40" spans="1:8">
      <c r="A40" s="124"/>
      <c r="B40" s="52" t="s">
        <v>117</v>
      </c>
      <c r="C40" s="69">
        <v>7</v>
      </c>
      <c r="D40" s="69">
        <v>472</v>
      </c>
      <c r="E40" s="53" t="s">
        <v>124</v>
      </c>
      <c r="F40" s="52">
        <v>63871</v>
      </c>
      <c r="G40" s="76">
        <v>749.58</v>
      </c>
      <c r="H40" s="123" t="s">
        <v>125</v>
      </c>
    </row>
    <row r="41" spans="1:8">
      <c r="A41" s="30"/>
      <c r="B41" s="52" t="s">
        <v>117</v>
      </c>
      <c r="C41" s="69">
        <v>7</v>
      </c>
      <c r="D41" s="69">
        <v>473</v>
      </c>
      <c r="E41" s="53" t="s">
        <v>126</v>
      </c>
      <c r="F41" s="69">
        <v>1210255</v>
      </c>
      <c r="G41" s="139">
        <v>452.2</v>
      </c>
      <c r="H41" s="53" t="s">
        <v>95</v>
      </c>
    </row>
    <row r="42" spans="1:8">
      <c r="A42" s="30"/>
      <c r="B42" s="52" t="s">
        <v>117</v>
      </c>
      <c r="C42" s="87">
        <v>10</v>
      </c>
      <c r="D42" s="141" t="s">
        <v>127</v>
      </c>
      <c r="E42" s="53" t="s">
        <v>103</v>
      </c>
      <c r="F42" s="69"/>
      <c r="G42" s="139">
        <v>-4.08</v>
      </c>
      <c r="H42" s="53" t="s">
        <v>128</v>
      </c>
    </row>
    <row r="43" spans="1:8">
      <c r="A43" s="53"/>
      <c r="B43" s="52" t="s">
        <v>117</v>
      </c>
      <c r="C43" s="87">
        <v>19</v>
      </c>
      <c r="D43" s="141" t="s">
        <v>122</v>
      </c>
      <c r="E43" s="53" t="s">
        <v>103</v>
      </c>
      <c r="F43" s="69">
        <v>194</v>
      </c>
      <c r="G43" s="76">
        <v>70</v>
      </c>
      <c r="H43" s="123" t="s">
        <v>123</v>
      </c>
    </row>
    <row r="44" spans="1:8">
      <c r="A44" s="40"/>
      <c r="B44" s="52" t="s">
        <v>117</v>
      </c>
      <c r="C44" s="68">
        <v>20</v>
      </c>
      <c r="D44" s="67">
        <v>569</v>
      </c>
      <c r="E44" s="53" t="s">
        <v>17</v>
      </c>
      <c r="F44" s="69">
        <v>12675</v>
      </c>
      <c r="G44" s="76">
        <v>99.67</v>
      </c>
      <c r="H44" s="123" t="s">
        <v>129</v>
      </c>
    </row>
    <row r="45" spans="1:8">
      <c r="A45" s="30"/>
      <c r="B45" s="52" t="s">
        <v>117</v>
      </c>
      <c r="C45" s="15">
        <v>24</v>
      </c>
      <c r="D45" s="114">
        <v>573</v>
      </c>
      <c r="E45" s="53" t="s">
        <v>94</v>
      </c>
      <c r="F45" s="52">
        <v>10857</v>
      </c>
      <c r="G45" s="76">
        <v>856.8</v>
      </c>
      <c r="H45" s="53" t="s">
        <v>95</v>
      </c>
    </row>
    <row r="46" spans="1:8">
      <c r="A46" s="51"/>
      <c r="B46" s="52" t="s">
        <v>117</v>
      </c>
      <c r="C46" s="15">
        <v>24</v>
      </c>
      <c r="D46" s="18">
        <v>574</v>
      </c>
      <c r="E46" s="22" t="s">
        <v>44</v>
      </c>
      <c r="F46" s="21">
        <v>537</v>
      </c>
      <c r="G46" s="26">
        <v>1394</v>
      </c>
      <c r="H46" s="22" t="s">
        <v>45</v>
      </c>
    </row>
    <row r="47" spans="1:8">
      <c r="A47" s="75"/>
      <c r="B47" s="52" t="s">
        <v>117</v>
      </c>
      <c r="C47" s="69">
        <v>24</v>
      </c>
      <c r="D47" s="69">
        <v>576</v>
      </c>
      <c r="E47" s="53" t="s">
        <v>38</v>
      </c>
      <c r="F47" s="69">
        <v>52621</v>
      </c>
      <c r="G47" s="76">
        <v>3698.52</v>
      </c>
      <c r="H47" s="53" t="s">
        <v>104</v>
      </c>
    </row>
    <row r="48" spans="1:8">
      <c r="A48" s="75"/>
      <c r="B48" s="52" t="s">
        <v>117</v>
      </c>
      <c r="C48" s="82">
        <v>24</v>
      </c>
      <c r="D48" s="82">
        <v>577</v>
      </c>
      <c r="E48" s="79" t="s">
        <v>38</v>
      </c>
      <c r="F48" s="84">
        <v>54461</v>
      </c>
      <c r="G48" s="125">
        <v>130.9</v>
      </c>
      <c r="H48" s="79" t="s">
        <v>46</v>
      </c>
    </row>
    <row r="49" spans="1:228">
      <c r="A49" s="75"/>
      <c r="B49" s="52" t="s">
        <v>117</v>
      </c>
      <c r="C49" s="82">
        <v>24</v>
      </c>
      <c r="D49" s="82">
        <v>575</v>
      </c>
      <c r="E49" s="79" t="s">
        <v>38</v>
      </c>
      <c r="F49" s="84">
        <v>55707</v>
      </c>
      <c r="G49" s="125">
        <v>226.1</v>
      </c>
      <c r="H49" s="79" t="s">
        <v>130</v>
      </c>
    </row>
    <row r="50" spans="1:228">
      <c r="A50" s="75"/>
      <c r="B50" s="52" t="s">
        <v>117</v>
      </c>
      <c r="C50" s="82">
        <v>26</v>
      </c>
      <c r="D50" s="82">
        <v>584</v>
      </c>
      <c r="E50" s="79" t="s">
        <v>124</v>
      </c>
      <c r="F50" s="84">
        <v>64209</v>
      </c>
      <c r="G50" s="125">
        <v>947.43</v>
      </c>
      <c r="H50" s="79" t="s">
        <v>131</v>
      </c>
    </row>
    <row r="51" spans="1:228">
      <c r="A51" s="75"/>
      <c r="B51" s="52" t="s">
        <v>117</v>
      </c>
      <c r="C51" s="82">
        <v>26</v>
      </c>
      <c r="D51" s="82">
        <v>585</v>
      </c>
      <c r="E51" s="79" t="s">
        <v>124</v>
      </c>
      <c r="F51" s="84">
        <v>64162</v>
      </c>
      <c r="G51" s="125">
        <v>1174.98</v>
      </c>
      <c r="H51" s="79" t="s">
        <v>131</v>
      </c>
    </row>
    <row r="52" spans="1:228">
      <c r="A52" s="75"/>
      <c r="B52" s="52" t="s">
        <v>117</v>
      </c>
      <c r="C52" s="82">
        <v>27</v>
      </c>
      <c r="D52" s="82">
        <v>589</v>
      </c>
      <c r="E52" s="79" t="s">
        <v>124</v>
      </c>
      <c r="F52" s="84">
        <v>64234</v>
      </c>
      <c r="G52" s="125">
        <v>2359.5</v>
      </c>
      <c r="H52" s="79" t="s">
        <v>131</v>
      </c>
    </row>
    <row r="53" spans="1:228" s="32" customFormat="1" ht="13.5" thickBot="1">
      <c r="A53" s="28" t="s">
        <v>27</v>
      </c>
      <c r="B53" s="89"/>
      <c r="C53" s="89"/>
      <c r="D53" s="89"/>
      <c r="E53" s="90"/>
      <c r="F53" s="89"/>
      <c r="G53" s="91">
        <f>SUM(G38:G52)</f>
        <v>49628.83</v>
      </c>
      <c r="H53" s="92"/>
      <c r="I53" s="55"/>
      <c r="J53" s="55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</row>
    <row r="54" spans="1:228" s="38" customFormat="1">
      <c r="A54" s="40" t="s">
        <v>111</v>
      </c>
      <c r="B54" s="87"/>
      <c r="C54" s="87"/>
      <c r="D54" s="87"/>
      <c r="E54" s="116"/>
      <c r="F54" s="87"/>
      <c r="G54" s="88">
        <v>361.17</v>
      </c>
      <c r="H54" s="117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</row>
    <row r="55" spans="1:228" s="38" customFormat="1">
      <c r="A55" s="83">
        <v>20.02</v>
      </c>
      <c r="B55" s="52"/>
      <c r="C55" s="69"/>
      <c r="D55" s="69"/>
      <c r="E55" s="53"/>
      <c r="F55" s="69"/>
      <c r="G55" s="76">
        <v>0</v>
      </c>
      <c r="H55" s="123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</row>
    <row r="56" spans="1:228" s="38" customFormat="1" ht="13.5" thickBot="1">
      <c r="A56" s="28" t="s">
        <v>105</v>
      </c>
      <c r="B56" s="89"/>
      <c r="C56" s="89"/>
      <c r="D56" s="89"/>
      <c r="E56" s="90"/>
      <c r="F56" s="89"/>
      <c r="G56" s="91">
        <f>SUM(G54:G55)</f>
        <v>361.17</v>
      </c>
      <c r="H56" s="92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</row>
    <row r="57" spans="1:228" s="38" customFormat="1">
      <c r="A57" s="40" t="s">
        <v>112</v>
      </c>
      <c r="B57" s="87"/>
      <c r="C57" s="87"/>
      <c r="D57" s="87"/>
      <c r="E57" s="116"/>
      <c r="F57" s="87"/>
      <c r="G57" s="88">
        <v>2948.99</v>
      </c>
      <c r="H57" s="11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</row>
    <row r="58" spans="1:228" s="38" customFormat="1">
      <c r="A58" s="53" t="s">
        <v>106</v>
      </c>
      <c r="B58" s="52"/>
      <c r="C58" s="69"/>
      <c r="D58" s="69"/>
      <c r="E58" s="53"/>
      <c r="F58" s="69"/>
      <c r="G58" s="76"/>
      <c r="H58" s="123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</row>
    <row r="59" spans="1:228" s="38" customFormat="1" ht="13.5" thickBot="1">
      <c r="A59" s="28" t="s">
        <v>107</v>
      </c>
      <c r="B59" s="89"/>
      <c r="C59" s="89"/>
      <c r="D59" s="89"/>
      <c r="E59" s="90"/>
      <c r="F59" s="89"/>
      <c r="G59" s="91">
        <f>SUM(G57:G58)</f>
        <v>2948.99</v>
      </c>
      <c r="H59" s="92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</row>
    <row r="60" spans="1:228" s="38" customFormat="1">
      <c r="A60" s="40" t="s">
        <v>108</v>
      </c>
      <c r="B60" s="87"/>
      <c r="C60" s="87"/>
      <c r="D60" s="87"/>
      <c r="E60" s="116"/>
      <c r="F60" s="87"/>
      <c r="G60" s="88">
        <v>3504.95</v>
      </c>
      <c r="H60" s="117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</row>
    <row r="61" spans="1:228" s="38" customFormat="1">
      <c r="A61" s="83">
        <v>20.14</v>
      </c>
      <c r="B61" s="52" t="s">
        <v>117</v>
      </c>
      <c r="C61" s="69">
        <v>24</v>
      </c>
      <c r="D61" s="69">
        <v>582</v>
      </c>
      <c r="E61" s="53" t="s">
        <v>93</v>
      </c>
      <c r="F61" s="69">
        <v>487918</v>
      </c>
      <c r="G61" s="76">
        <v>309.41000000000003</v>
      </c>
      <c r="H61" s="123" t="s">
        <v>113</v>
      </c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</row>
    <row r="62" spans="1:228" s="38" customFormat="1" ht="13.5" thickBot="1">
      <c r="A62" s="28" t="s">
        <v>96</v>
      </c>
      <c r="B62" s="89"/>
      <c r="C62" s="89"/>
      <c r="D62" s="89"/>
      <c r="E62" s="90"/>
      <c r="F62" s="89"/>
      <c r="G62" s="91">
        <f>SUM(G60:G61)</f>
        <v>3814.3599999999997</v>
      </c>
      <c r="H62" s="9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</row>
    <row r="63" spans="1:228" s="38" customFormat="1">
      <c r="A63" s="107" t="s">
        <v>87</v>
      </c>
      <c r="B63" s="87"/>
      <c r="C63" s="87"/>
      <c r="D63" s="87"/>
      <c r="E63" s="116"/>
      <c r="F63" s="87"/>
      <c r="G63" s="88">
        <v>1141.93</v>
      </c>
      <c r="H63" s="117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</row>
    <row r="64" spans="1:228" s="38" customFormat="1">
      <c r="A64" s="53" t="s">
        <v>73</v>
      </c>
      <c r="B64" s="52" t="s">
        <v>117</v>
      </c>
      <c r="C64" s="69">
        <v>17</v>
      </c>
      <c r="D64" s="69">
        <v>561</v>
      </c>
      <c r="E64" s="53" t="s">
        <v>132</v>
      </c>
      <c r="F64" s="69"/>
      <c r="G64" s="76">
        <v>824.1</v>
      </c>
      <c r="H64" s="123" t="s">
        <v>133</v>
      </c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</row>
    <row r="65" spans="1:228" s="38" customFormat="1" ht="13.5" thickBot="1">
      <c r="A65" s="130" t="s">
        <v>74</v>
      </c>
      <c r="B65" s="89"/>
      <c r="C65" s="89"/>
      <c r="D65" s="89"/>
      <c r="E65" s="90"/>
      <c r="F65" s="89"/>
      <c r="G65" s="91">
        <f>SUM(G63:G64)</f>
        <v>1966.0300000000002</v>
      </c>
      <c r="H65" s="92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</row>
    <row r="66" spans="1:228" s="38" customFormat="1">
      <c r="A66" s="107" t="s">
        <v>88</v>
      </c>
      <c r="B66" s="104"/>
      <c r="C66" s="87"/>
      <c r="D66" s="87"/>
      <c r="E66" s="116"/>
      <c r="F66" s="87"/>
      <c r="G66" s="88">
        <v>2400</v>
      </c>
      <c r="H66" s="117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</row>
    <row r="67" spans="1:228" ht="13.5" thickBot="1">
      <c r="A67" s="51" t="s">
        <v>28</v>
      </c>
      <c r="B67" s="52" t="s">
        <v>117</v>
      </c>
      <c r="C67" s="126">
        <v>17</v>
      </c>
      <c r="D67" s="126">
        <v>559</v>
      </c>
      <c r="E67" s="127" t="s">
        <v>29</v>
      </c>
      <c r="F67" s="126">
        <v>7</v>
      </c>
      <c r="G67" s="128">
        <v>600</v>
      </c>
      <c r="H67" s="129" t="s">
        <v>31</v>
      </c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  <c r="HI67" s="32"/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</row>
    <row r="68" spans="1:228" s="55" customFormat="1" ht="13.5" thickBot="1">
      <c r="A68" s="59" t="s">
        <v>30</v>
      </c>
      <c r="B68" s="60"/>
      <c r="C68" s="61"/>
      <c r="D68" s="61"/>
      <c r="E68" s="62"/>
      <c r="F68" s="61"/>
      <c r="G68" s="63">
        <f>SUM(G66:G67)</f>
        <v>3000</v>
      </c>
      <c r="H68" s="64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</row>
    <row r="69" spans="1:228" s="29" customFormat="1" ht="13.5" thickBot="1">
      <c r="A69" s="56" t="s">
        <v>115</v>
      </c>
      <c r="B69" s="57"/>
      <c r="C69" s="57"/>
      <c r="D69" s="57"/>
      <c r="E69" s="58"/>
      <c r="F69" s="57"/>
      <c r="G69" s="47">
        <f>G14+G17+G22+G26+G30+G37+G53+G56+G59+G62+G65+G68</f>
        <v>119146.61</v>
      </c>
      <c r="H69" s="58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  <c r="EG69" s="55"/>
      <c r="EH69" s="55"/>
      <c r="EI69" s="55"/>
      <c r="EJ69" s="55"/>
      <c r="EK69" s="55"/>
      <c r="EL69" s="55"/>
      <c r="EM69" s="55"/>
      <c r="EN69" s="55"/>
      <c r="EO69" s="55"/>
      <c r="EP69" s="55"/>
      <c r="EQ69" s="55"/>
      <c r="ER69" s="55"/>
      <c r="ES69" s="55"/>
      <c r="ET69" s="55"/>
      <c r="EU69" s="55"/>
      <c r="EV69" s="55"/>
      <c r="EW69" s="55"/>
      <c r="EX69" s="55"/>
      <c r="EY69" s="55"/>
      <c r="EZ69" s="55"/>
      <c r="FA69" s="55"/>
      <c r="FB69" s="55"/>
      <c r="FC69" s="55"/>
      <c r="FD69" s="55"/>
      <c r="FE69" s="55"/>
      <c r="FF69" s="55"/>
      <c r="FG69" s="55"/>
      <c r="FH69" s="55"/>
      <c r="FI69" s="55"/>
      <c r="FJ69" s="55"/>
      <c r="FK69" s="55"/>
      <c r="FL69" s="55"/>
      <c r="FM69" s="55"/>
      <c r="FN69" s="55"/>
      <c r="FO69" s="55"/>
      <c r="FP69" s="55"/>
      <c r="FQ69" s="55"/>
      <c r="FR69" s="55"/>
      <c r="FS69" s="55"/>
      <c r="FT69" s="55"/>
      <c r="FU69" s="55"/>
      <c r="FV69" s="55"/>
      <c r="FW69" s="55"/>
      <c r="FX69" s="55"/>
      <c r="FY69" s="55"/>
      <c r="FZ69" s="55"/>
      <c r="GA69" s="55"/>
      <c r="GB69" s="55"/>
      <c r="GC69" s="55"/>
      <c r="GD69" s="55"/>
      <c r="GE69" s="55"/>
      <c r="GF69" s="55"/>
      <c r="GG69" s="55"/>
      <c r="GH69" s="55"/>
      <c r="GI69" s="55"/>
      <c r="GJ69" s="55"/>
      <c r="GK69" s="55"/>
      <c r="GL69" s="55"/>
      <c r="GM69" s="55"/>
      <c r="GN69" s="55"/>
      <c r="GO69" s="55"/>
      <c r="GP69" s="55"/>
      <c r="GQ69" s="55"/>
      <c r="GR69" s="55"/>
      <c r="GS69" s="55"/>
      <c r="GT69" s="55"/>
      <c r="GU69" s="55"/>
      <c r="GV69" s="55"/>
      <c r="GW69" s="55"/>
      <c r="GX69" s="55"/>
      <c r="GY69" s="55"/>
      <c r="GZ69" s="55"/>
      <c r="HA69" s="55"/>
      <c r="HB69" s="55"/>
      <c r="HC69" s="55"/>
      <c r="HD69" s="55"/>
      <c r="HE69" s="55"/>
      <c r="HF69" s="55"/>
      <c r="HG69" s="55"/>
      <c r="HH69" s="55"/>
      <c r="HI69" s="55"/>
      <c r="HJ69" s="55"/>
      <c r="HK69" s="55"/>
      <c r="HL69" s="55"/>
      <c r="HM69" s="55"/>
      <c r="HN69" s="55"/>
      <c r="HO69" s="55"/>
      <c r="HP69" s="55"/>
      <c r="HQ69" s="55"/>
      <c r="HR69" s="55"/>
      <c r="HS69" s="55"/>
      <c r="HT69" s="55"/>
    </row>
    <row r="70" spans="1:228"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</row>
  </sheetData>
  <sheetProtection selectLockedCells="1" selectUnlockedCells="1"/>
  <mergeCells count="4">
    <mergeCell ref="A5:G5"/>
    <mergeCell ref="A1:G1"/>
    <mergeCell ref="A3:G3"/>
    <mergeCell ref="A4:G4"/>
  </mergeCells>
  <phoneticPr fontId="0" type="noConversion"/>
  <printOptions horizontalCentered="1"/>
  <pageMargins left="0.35416666666666669" right="0.35416666666666669" top="0.39374999999999999" bottom="0.39374999999999999" header="0.51180555555555551" footer="0.51180555555555551"/>
  <pageSetup paperSize="9" scale="8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personal</vt:lpstr>
      <vt:lpstr>materiale</vt:lpstr>
      <vt:lpstr>personal!Zona_de_imprimat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PETRUTA PREDEL</dc:creator>
  <cp:lastModifiedBy>olimpia.surdu</cp:lastModifiedBy>
  <cp:lastPrinted>2021-05-25T10:47:45Z</cp:lastPrinted>
  <dcterms:created xsi:type="dcterms:W3CDTF">2016-01-19T13:06:09Z</dcterms:created>
  <dcterms:modified xsi:type="dcterms:W3CDTF">2021-07-07T11:09:24Z</dcterms:modified>
</cp:coreProperties>
</file>