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personal" sheetId="1" r:id="rId1"/>
    <sheet name="materiale" sheetId="2" r:id="rId2"/>
  </sheets>
  <definedNames>
    <definedName name="_xlnm.Print_Area" localSheetId="0">personal!$A$1:$E$39</definedName>
  </definedNames>
  <calcPr calcId="125725"/>
</workbook>
</file>

<file path=xl/calcChain.xml><?xml version="1.0" encoding="utf-8"?>
<calcChain xmlns="http://schemas.openxmlformats.org/spreadsheetml/2006/main">
  <c r="D34" i="1"/>
  <c r="G61" i="2"/>
  <c r="G17"/>
  <c r="G13"/>
  <c r="D30" i="1"/>
  <c r="G46" i="2"/>
  <c r="G57"/>
  <c r="G28"/>
  <c r="G64"/>
  <c r="G49"/>
  <c r="G35"/>
  <c r="G24"/>
  <c r="G20"/>
  <c r="D24" i="1"/>
  <c r="D20"/>
  <c r="D16"/>
  <c r="D12"/>
  <c r="G68" i="2" l="1"/>
  <c r="D38" i="1"/>
</calcChain>
</file>

<file path=xl/sharedStrings.xml><?xml version="1.0" encoding="utf-8"?>
<sst xmlns="http://schemas.openxmlformats.org/spreadsheetml/2006/main" count="209" uniqueCount="141">
  <si>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</si>
  <si>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</si>
  <si>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</si>
  <si>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</si>
  <si>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</si>
  <si>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</si>
  <si>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</si>
  <si>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</si>
  <si>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</si>
  <si>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</si>
  <si>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</si>
  <si>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</si>
  <si>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</si>
  <si>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</si>
  <si>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</si>
  <si>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</si>
  <si>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</si>
  <si>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</si>
  <si>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</si>
  <si>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</si>
  <si>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</si>
  <si>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</si>
  <si>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</si>
  <si>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</si>
  <si>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</si>
  <si>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</si>
  <si>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</si>
  <si>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cota parte chelt.paza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</si>
  <si>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</si>
  <si>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</si>
  <si>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</si>
  <si>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</si>
  <si>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</si>
  <si>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</si>
  <si>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Total 10.01.30</t>
  </si>
  <si>
    <t>abonament cablu tv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</si>
  <si>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</si>
  <si>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</si>
  <si>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</si>
  <si>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</si>
  <si>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</si>
  <si>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</si>
  <si>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</si>
  <si>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Total 20.01.01</t>
  </si>
  <si>
    <t>DOSTRAP CLEAN SRL BRAILA</t>
  </si>
  <si>
    <t>servicii curatenie</t>
  </si>
  <si>
    <t>mentenanta</t>
  </si>
  <si>
    <t>Total 10.03.07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</si>
  <si>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</si>
  <si>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</si>
  <si>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</si>
  <si>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</si>
  <si>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</si>
  <si>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</si>
  <si>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ECO S.A. BRAILA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</si>
  <si>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</si>
  <si>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</si>
  <si>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</si>
  <si>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</si>
  <si>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</si>
  <si>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</si>
  <si>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</si>
  <si>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</si>
  <si>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</si>
  <si>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chelt.telef.fix</t>
  </si>
  <si>
    <t>Subotal 10.01.01</t>
  </si>
  <si>
    <t>Subotal 10.01.05</t>
  </si>
  <si>
    <t>Subotal 10.01.06</t>
  </si>
  <si>
    <t>Subotal 10.01.17</t>
  </si>
  <si>
    <t>Subotal 10.01.30</t>
  </si>
  <si>
    <t>Subotal 10.03.07</t>
  </si>
  <si>
    <t>Subtotal 20.01.01</t>
  </si>
  <si>
    <t>Subtotal 20.01.03</t>
  </si>
  <si>
    <t>Subtotal 20.01.04</t>
  </si>
  <si>
    <t>Subtotal 20.01.08</t>
  </si>
  <si>
    <t>Subtotal 20.01.30</t>
  </si>
  <si>
    <t>Subtotal 20.30.04</t>
  </si>
  <si>
    <t>SPECTRUM SRL BRAILA</t>
  </si>
  <si>
    <t>rechizite</t>
  </si>
  <si>
    <t xml:space="preserve">I.T.M. BRAILA </t>
  </si>
  <si>
    <t>CEC</t>
  </si>
  <si>
    <t>monitorizare</t>
  </si>
  <si>
    <t>20.05.30</t>
  </si>
  <si>
    <t>Total 20.05.30</t>
  </si>
  <si>
    <t>20.06.01</t>
  </si>
  <si>
    <t>Total 20.06.01</t>
  </si>
  <si>
    <t>20.30.03</t>
  </si>
  <si>
    <t>Total 20.30.03</t>
  </si>
  <si>
    <t>alimentare card-uri +plata contrib.salariati- ind.CM</t>
  </si>
  <si>
    <t>Subtotal 20.05.30</t>
  </si>
  <si>
    <t>Subtotal 20.06.01</t>
  </si>
  <si>
    <t>Subtotal 20.30.03</t>
  </si>
  <si>
    <t>20.01.02</t>
  </si>
  <si>
    <t>Total 20.01.02</t>
  </si>
  <si>
    <t>materiale pentru curatenie</t>
  </si>
  <si>
    <t>20.01.05</t>
  </si>
  <si>
    <t>Total 20.01.05</t>
  </si>
  <si>
    <t>ROMPETROL SRL</t>
  </si>
  <si>
    <t>fc.prof.</t>
  </si>
  <si>
    <t>bonuri val.carb.auto</t>
  </si>
  <si>
    <t>Total 20.14</t>
  </si>
  <si>
    <t>Subtotal 20.01.02</t>
  </si>
  <si>
    <t>Subtotal 20.01.05</t>
  </si>
  <si>
    <t>Subtotal 20.14</t>
  </si>
  <si>
    <t>chelt.diverse materiale numerar</t>
  </si>
  <si>
    <t>RTC PROFFICE EXPERIENCE SA BUCURESTI</t>
  </si>
  <si>
    <t>SELADO COM SRL BRAILA</t>
  </si>
  <si>
    <t>AXION IMPEX SRL BRAILA</t>
  </si>
  <si>
    <t>ulei motor</t>
  </si>
  <si>
    <t>MIN TRANS SERVICE SRL BRAILA</t>
  </si>
  <si>
    <t>asigurare casco</t>
  </si>
  <si>
    <t>recuperare debit CASS  Braila</t>
  </si>
  <si>
    <t>10.02.06</t>
  </si>
  <si>
    <t>Total 10.02.06</t>
  </si>
  <si>
    <t>cv ITP auto</t>
  </si>
  <si>
    <t>paza umana</t>
  </si>
  <si>
    <t>20.30.30</t>
  </si>
  <si>
    <t>Total 20.30.30</t>
  </si>
  <si>
    <t>perioada: 01.07 - 31.07.2020</t>
  </si>
  <si>
    <t>Total iulie 2020</t>
  </si>
  <si>
    <t>perioada: 01.07.-31.07.2020</t>
  </si>
  <si>
    <t>Subtotal 10.02.06</t>
  </si>
  <si>
    <t>Subtotal 20.30.30</t>
  </si>
  <si>
    <t>iulie</t>
  </si>
  <si>
    <t>imprimate cu regim special</t>
  </si>
  <si>
    <t>CEDAROM TRADE SRL BRAILA</t>
  </si>
  <si>
    <t>toner imprimanta</t>
  </si>
  <si>
    <t>FV</t>
  </si>
  <si>
    <t>restituit sold neutilizat</t>
  </si>
  <si>
    <t>calculator birou</t>
  </si>
  <si>
    <t>masti de protectie+dezinfectant</t>
  </si>
  <si>
    <t>dezinfectanti+masti+manusi</t>
  </si>
  <si>
    <t xml:space="preserve">HORECA GREEN CONSULTING SRL </t>
  </si>
  <si>
    <t>viziera protectie</t>
  </si>
  <si>
    <t>ASIROM VIG BUCURESTI</t>
  </si>
  <si>
    <t>asigurare rca</t>
  </si>
  <si>
    <t xml:space="preserve">iulie </t>
  </si>
  <si>
    <t>ind.CM +dr.hot.jud.numerar</t>
  </si>
  <si>
    <t>alimentare card-uri +plata contrib.salariati- dr.hot.jud.</t>
  </si>
  <si>
    <t>contributie asiguratorie pentru munca salarii</t>
  </si>
  <si>
    <t>contributie asiguratorie pentru munca dr.hot.jud.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</si>
</sst>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\-??\ _l_e_i_-;_-@_-"/>
    <numFmt numFmtId="165" formatCode="#,##0.00&quot;      &quot;;&quot;-&quot;#,##0.00&quot;      &quot;;&quot;-&quot;#&quot;      &quot;;@&quot; &quot;"/>
    <numFmt numFmtId="166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5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6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71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1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5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2" fontId="0" fillId="0" borderId="10" xfId="0" applyNumberFormat="1" applyFont="1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3" fontId="0" fillId="0" borderId="25" xfId="0" applyNumberFormat="1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6" xfId="0" applyBorder="1"/>
    <xf numFmtId="0" fontId="5" fillId="0" borderId="27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2" fontId="0" fillId="0" borderId="23" xfId="0" applyNumberFormat="1" applyFont="1" applyBorder="1"/>
    <xf numFmtId="0" fontId="0" fillId="0" borderId="29" xfId="0" applyBorder="1"/>
    <xf numFmtId="0" fontId="0" fillId="0" borderId="29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3" xfId="0" applyFont="1" applyBorder="1"/>
    <xf numFmtId="0" fontId="0" fillId="0" borderId="1" xfId="0" applyFont="1" applyBorder="1" applyAlignment="1">
      <alignment horizontal="left"/>
    </xf>
    <xf numFmtId="2" fontId="5" fillId="0" borderId="0" xfId="0" applyNumberFormat="1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0" fillId="0" borderId="20" xfId="0" applyNumberFormat="1" applyFont="1" applyBorder="1" applyAlignment="1">
      <alignment horizontal="right"/>
    </xf>
    <xf numFmtId="2" fontId="0" fillId="0" borderId="8" xfId="0" applyNumberFormat="1" applyFont="1" applyBorder="1" applyAlignment="1">
      <alignment horizontal="right"/>
    </xf>
    <xf numFmtId="2" fontId="0" fillId="0" borderId="29" xfId="0" applyNumberFormat="1" applyFont="1" applyBorder="1" applyAlignment="1">
      <alignment horizontal="right"/>
    </xf>
    <xf numFmtId="2" fontId="5" fillId="0" borderId="22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/>
    <xf numFmtId="0" fontId="0" fillId="0" borderId="33" xfId="0" applyBorder="1" applyAlignment="1">
      <alignment horizontal="left"/>
    </xf>
    <xf numFmtId="0" fontId="0" fillId="0" borderId="25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23" xfId="0" applyFont="1" applyBorder="1" applyAlignment="1">
      <alignment horizontal="left"/>
    </xf>
    <xf numFmtId="3" fontId="0" fillId="0" borderId="4" xfId="0" applyNumberFormat="1" applyFont="1" applyBorder="1"/>
    <xf numFmtId="0" fontId="0" fillId="0" borderId="4" xfId="0" applyFont="1" applyBorder="1"/>
    <xf numFmtId="0" fontId="0" fillId="0" borderId="28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31" xfId="0" applyFont="1" applyBorder="1"/>
    <xf numFmtId="0" fontId="0" fillId="0" borderId="32" xfId="0" applyBorder="1" applyAlignment="1">
      <alignment horizontal="left"/>
    </xf>
    <xf numFmtId="0" fontId="0" fillId="0" borderId="8" xfId="0" applyFont="1" applyBorder="1"/>
    <xf numFmtId="2" fontId="0" fillId="0" borderId="8" xfId="0" applyNumberFormat="1" applyFont="1" applyBorder="1"/>
    <xf numFmtId="3" fontId="0" fillId="0" borderId="8" xfId="0" applyNumberFormat="1" applyFont="1" applyBorder="1"/>
    <xf numFmtId="2" fontId="0" fillId="0" borderId="20" xfId="0" applyNumberFormat="1" applyFont="1" applyBorder="1"/>
    <xf numFmtId="3" fontId="0" fillId="0" borderId="4" xfId="0" applyNumberFormat="1" applyBorder="1"/>
    <xf numFmtId="0" fontId="5" fillId="0" borderId="23" xfId="0" applyFont="1" applyBorder="1" applyAlignment="1">
      <alignment horizontal="left"/>
    </xf>
    <xf numFmtId="3" fontId="0" fillId="0" borderId="23" xfId="0" applyNumberForma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3" fontId="0" fillId="0" borderId="8" xfId="0" applyNumberFormat="1" applyBorder="1"/>
    <xf numFmtId="0" fontId="0" fillId="0" borderId="7" xfId="0" applyFill="1" applyBorder="1"/>
    <xf numFmtId="3" fontId="0" fillId="0" borderId="7" xfId="0" applyNumberFormat="1" applyBorder="1"/>
    <xf numFmtId="0" fontId="0" fillId="0" borderId="36" xfId="0" applyBorder="1" applyAlignment="1">
      <alignment horizontal="left"/>
    </xf>
    <xf numFmtId="0" fontId="0" fillId="0" borderId="23" xfId="0" applyFill="1" applyBorder="1"/>
    <xf numFmtId="0" fontId="5" fillId="0" borderId="23" xfId="0" applyFont="1" applyFill="1" applyBorder="1"/>
    <xf numFmtId="0" fontId="0" fillId="0" borderId="37" xfId="0" applyBorder="1"/>
    <xf numFmtId="0" fontId="0" fillId="0" borderId="23" xfId="0" applyBorder="1" applyAlignment="1">
      <alignment horizontal="left" wrapText="1"/>
    </xf>
    <xf numFmtId="0" fontId="5" fillId="0" borderId="23" xfId="0" applyFont="1" applyFill="1" applyBorder="1" applyAlignment="1">
      <alignment horizontal="left"/>
    </xf>
    <xf numFmtId="0" fontId="5" fillId="0" borderId="32" xfId="0" applyFont="1" applyBorder="1"/>
    <xf numFmtId="0" fontId="5" fillId="0" borderId="38" xfId="0" applyFont="1" applyBorder="1"/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center"/>
    </xf>
    <xf numFmtId="2" fontId="0" fillId="0" borderId="30" xfId="0" applyNumberFormat="1" applyFont="1" applyBorder="1" applyAlignment="1">
      <alignment horizontal="right"/>
    </xf>
    <xf numFmtId="0" fontId="0" fillId="0" borderId="30" xfId="0" applyBorder="1"/>
    <xf numFmtId="0" fontId="0" fillId="0" borderId="39" xfId="0" applyFont="1" applyBorder="1" applyAlignment="1">
      <alignment horizontal="center"/>
    </xf>
    <xf numFmtId="0" fontId="5" fillId="0" borderId="6" xfId="0" applyFont="1" applyBorder="1"/>
    <xf numFmtId="1" fontId="0" fillId="0" borderId="23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2" fontId="0" fillId="0" borderId="26" xfId="0" applyNumberFormat="1" applyFont="1" applyBorder="1" applyAlignment="1">
      <alignment horizontal="right"/>
    </xf>
    <xf numFmtId="3" fontId="0" fillId="0" borderId="23" xfId="0" applyNumberFormat="1" applyFont="1" applyBorder="1"/>
    <xf numFmtId="14" fontId="0" fillId="0" borderId="23" xfId="0" applyNumberFormat="1" applyBorder="1" applyAlignment="1">
      <alignment horizontal="center"/>
    </xf>
    <xf numFmtId="0" fontId="0" fillId="0" borderId="23" xfId="0" applyFill="1" applyBorder="1" applyAlignment="1">
      <alignment horizontal="center"/>
    </xf>
    <xf numFmtId="2" fontId="0" fillId="0" borderId="23" xfId="0" applyNumberFormat="1" applyBorder="1"/>
    <xf numFmtId="0" fontId="5" fillId="0" borderId="23" xfId="0" applyFont="1" applyBorder="1" applyAlignment="1">
      <alignment horizontal="right"/>
    </xf>
    <xf numFmtId="14" fontId="0" fillId="0" borderId="8" xfId="0" applyNumberFormat="1" applyBorder="1" applyAlignment="1">
      <alignment horizontal="center"/>
    </xf>
    <xf numFmtId="0" fontId="0" fillId="0" borderId="40" xfId="0" applyBorder="1"/>
    <xf numFmtId="14" fontId="0" fillId="0" borderId="41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2" fontId="0" fillId="0" borderId="10" xfId="0" applyNumberFormat="1" applyBorder="1"/>
    <xf numFmtId="0" fontId="5" fillId="0" borderId="1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right"/>
    </xf>
    <xf numFmtId="0" fontId="5" fillId="0" borderId="38" xfId="0" applyFont="1" applyBorder="1" applyAlignment="1">
      <alignment horizontal="left"/>
    </xf>
    <xf numFmtId="0" fontId="5" fillId="0" borderId="29" xfId="0" applyFont="1" applyBorder="1"/>
    <xf numFmtId="0" fontId="0" fillId="0" borderId="30" xfId="0" applyFont="1" applyBorder="1" applyAlignment="1">
      <alignment horizontal="center"/>
    </xf>
    <xf numFmtId="0" fontId="0" fillId="0" borderId="30" xfId="0" applyFont="1" applyBorder="1" applyAlignment="1">
      <alignment horizontal="center" wrapText="1"/>
    </xf>
    <xf numFmtId="0" fontId="0" fillId="0" borderId="30" xfId="0" applyBorder="1" applyAlignment="1">
      <alignment horizontal="left" wrapText="1"/>
    </xf>
    <xf numFmtId="2" fontId="0" fillId="0" borderId="42" xfId="0" applyNumberFormat="1" applyFont="1" applyBorder="1"/>
    <xf numFmtId="0" fontId="0" fillId="0" borderId="42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5" fillId="0" borderId="30" xfId="0" applyFont="1" applyFill="1" applyBorder="1"/>
    <xf numFmtId="2" fontId="0" fillId="0" borderId="30" xfId="0" applyNumberFormat="1" applyFont="1" applyBorder="1"/>
    <xf numFmtId="3" fontId="0" fillId="0" borderId="30" xfId="0" applyNumberFormat="1" applyBorder="1"/>
    <xf numFmtId="0" fontId="0" fillId="0" borderId="33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44" xfId="0" applyBorder="1"/>
    <xf numFmtId="2" fontId="0" fillId="0" borderId="45" xfId="0" applyNumberFormat="1" applyFont="1" applyBorder="1" applyAlignment="1">
      <alignment horizontal="right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activeCell="E34" sqref="E34"/>
    </sheetView>
  </sheetViews>
  <sheetFormatPr defaultRowHeight="12.75"/>
  <cols>
    <col min="1" max="1" width="20.28515625" customWidth="1"/>
    <col min="2" max="2" width="9.140625" style="10"/>
    <col min="3" max="3" width="6.5703125" style="10" customWidth="1"/>
    <col min="4" max="4" width="15.28515625" style="88" customWidth="1"/>
    <col min="5" max="5" width="49.85546875" customWidth="1"/>
  </cols>
  <sheetData>
    <row r="1" spans="1:6">
      <c r="A1" s="1" t="s">
        <v>7</v>
      </c>
      <c r="B1" s="39"/>
      <c r="C1" s="39"/>
      <c r="D1" s="81"/>
    </row>
    <row r="3" spans="1:6">
      <c r="A3" s="1" t="s">
        <v>9</v>
      </c>
      <c r="B3" s="39"/>
      <c r="C3" s="39"/>
      <c r="D3" s="81"/>
      <c r="E3" s="1"/>
    </row>
    <row r="4" spans="1:6">
      <c r="A4" s="1" t="s">
        <v>10</v>
      </c>
      <c r="B4" s="39"/>
      <c r="C4" s="39"/>
      <c r="D4" s="81"/>
      <c r="F4" s="2"/>
    </row>
    <row r="5" spans="1:6">
      <c r="A5" s="1"/>
      <c r="B5" s="39"/>
      <c r="C5" s="39"/>
      <c r="D5" s="81"/>
      <c r="F5" s="2"/>
    </row>
    <row r="6" spans="1:6">
      <c r="A6" s="1"/>
      <c r="B6" s="39" t="s">
        <v>118</v>
      </c>
      <c r="C6" s="39"/>
      <c r="D6" s="81"/>
      <c r="E6" s="11"/>
      <c r="F6" s="2"/>
    </row>
    <row r="7" spans="1:6">
      <c r="B7" s="39"/>
      <c r="C7" s="39"/>
      <c r="D7" s="81"/>
    </row>
    <row r="8" spans="1:6" s="10" customFormat="1">
      <c r="A8" s="4" t="s">
        <v>4</v>
      </c>
      <c r="B8" s="4" t="s">
        <v>0</v>
      </c>
      <c r="C8" s="4" t="s">
        <v>1</v>
      </c>
      <c r="D8" s="82" t="s">
        <v>2</v>
      </c>
      <c r="E8" s="4" t="s">
        <v>3</v>
      </c>
    </row>
    <row r="9" spans="1:6" s="10" customFormat="1">
      <c r="A9" s="80" t="s">
        <v>65</v>
      </c>
      <c r="B9" s="4"/>
      <c r="C9" s="4"/>
      <c r="D9" s="83">
        <v>1515055</v>
      </c>
      <c r="E9" s="4"/>
    </row>
    <row r="10" spans="1:6">
      <c r="A10" s="5" t="s">
        <v>5</v>
      </c>
      <c r="B10" s="9" t="s">
        <v>136</v>
      </c>
      <c r="C10" s="9">
        <v>14</v>
      </c>
      <c r="D10" s="83">
        <v>252376</v>
      </c>
      <c r="E10" s="3" t="s">
        <v>33</v>
      </c>
    </row>
    <row r="11" spans="1:6">
      <c r="A11" s="5"/>
      <c r="B11" s="9" t="s">
        <v>136</v>
      </c>
      <c r="C11" s="9">
        <v>15</v>
      </c>
      <c r="D11" s="83">
        <v>6278</v>
      </c>
      <c r="E11" s="3" t="s">
        <v>8</v>
      </c>
    </row>
    <row r="12" spans="1:6" ht="13.5" thickBot="1">
      <c r="A12" s="45" t="s">
        <v>6</v>
      </c>
      <c r="B12" s="46"/>
      <c r="C12" s="41"/>
      <c r="D12" s="84">
        <f>SUM(D9:D11)</f>
        <v>1773709</v>
      </c>
      <c r="E12" s="40"/>
    </row>
    <row r="13" spans="1:6">
      <c r="A13" s="89" t="s">
        <v>66</v>
      </c>
      <c r="B13" s="44"/>
      <c r="C13" s="44"/>
      <c r="D13" s="85">
        <v>191893</v>
      </c>
      <c r="E13" s="43"/>
    </row>
    <row r="14" spans="1:6">
      <c r="A14" s="28" t="s">
        <v>56</v>
      </c>
      <c r="B14" s="9" t="s">
        <v>136</v>
      </c>
      <c r="C14" s="9">
        <v>14</v>
      </c>
      <c r="D14" s="85">
        <v>31390</v>
      </c>
      <c r="E14" s="43" t="s">
        <v>58</v>
      </c>
    </row>
    <row r="15" spans="1:6">
      <c r="A15" s="79"/>
      <c r="B15" s="9" t="s">
        <v>136</v>
      </c>
      <c r="C15" s="9">
        <v>15</v>
      </c>
      <c r="D15" s="70">
        <v>862</v>
      </c>
      <c r="E15" s="75" t="s">
        <v>59</v>
      </c>
    </row>
    <row r="16" spans="1:6" ht="13.5" thickBot="1">
      <c r="A16" s="35" t="s">
        <v>57</v>
      </c>
      <c r="B16" s="93"/>
      <c r="C16" s="33"/>
      <c r="D16" s="73">
        <f>SUM(D13:D15)</f>
        <v>224145</v>
      </c>
      <c r="E16" s="26"/>
    </row>
    <row r="17" spans="1:5">
      <c r="A17" s="90" t="s">
        <v>67</v>
      </c>
      <c r="B17" s="44"/>
      <c r="C17" s="44"/>
      <c r="D17" s="85">
        <v>188465</v>
      </c>
      <c r="E17" s="43"/>
    </row>
    <row r="18" spans="1:5">
      <c r="A18" s="91" t="s">
        <v>49</v>
      </c>
      <c r="B18" s="9" t="s">
        <v>136</v>
      </c>
      <c r="C18" s="9">
        <v>14</v>
      </c>
      <c r="D18" s="70">
        <v>30525</v>
      </c>
      <c r="E18" s="56" t="s">
        <v>50</v>
      </c>
    </row>
    <row r="19" spans="1:5">
      <c r="A19" s="42"/>
      <c r="B19" s="9" t="s">
        <v>136</v>
      </c>
      <c r="C19" s="9">
        <v>15</v>
      </c>
      <c r="D19" s="86">
        <v>1285</v>
      </c>
      <c r="E19" s="75" t="s">
        <v>52</v>
      </c>
    </row>
    <row r="20" spans="1:5" ht="13.5" thickBot="1">
      <c r="A20" s="40" t="s">
        <v>51</v>
      </c>
      <c r="B20" s="33"/>
      <c r="C20" s="33"/>
      <c r="D20" s="73">
        <f>SUM(D17:D19)</f>
        <v>220275</v>
      </c>
      <c r="E20" s="26"/>
    </row>
    <row r="21" spans="1:5">
      <c r="A21" s="92" t="s">
        <v>68</v>
      </c>
      <c r="B21" s="44"/>
      <c r="C21" s="44"/>
      <c r="D21" s="85">
        <v>74156</v>
      </c>
      <c r="E21" s="43"/>
    </row>
    <row r="22" spans="1:5">
      <c r="A22" s="43" t="s">
        <v>60</v>
      </c>
      <c r="B22" s="9" t="s">
        <v>136</v>
      </c>
      <c r="C22" s="9">
        <v>14</v>
      </c>
      <c r="D22" s="85">
        <v>13021</v>
      </c>
      <c r="E22" s="43" t="s">
        <v>61</v>
      </c>
    </row>
    <row r="23" spans="1:5">
      <c r="A23" s="75"/>
      <c r="B23" s="9" t="s">
        <v>136</v>
      </c>
      <c r="C23" s="9">
        <v>15</v>
      </c>
      <c r="D23" s="86">
        <v>497</v>
      </c>
      <c r="E23" s="75" t="s">
        <v>62</v>
      </c>
    </row>
    <row r="24" spans="1:5" s="42" customFormat="1" ht="13.5" thickBot="1">
      <c r="A24" s="26" t="s">
        <v>63</v>
      </c>
      <c r="B24" s="33"/>
      <c r="C24" s="33"/>
      <c r="D24" s="73">
        <f>SUM(D21:D23)</f>
        <v>87674</v>
      </c>
      <c r="E24" s="26"/>
    </row>
    <row r="25" spans="1:5" s="42" customFormat="1">
      <c r="A25" s="122" t="s">
        <v>69</v>
      </c>
      <c r="B25" s="76"/>
      <c r="C25" s="76"/>
      <c r="D25" s="86">
        <v>26725</v>
      </c>
      <c r="E25" s="75"/>
    </row>
    <row r="26" spans="1:5" s="42" customFormat="1">
      <c r="A26" s="57"/>
      <c r="B26" s="9" t="s">
        <v>136</v>
      </c>
      <c r="C26" s="55">
        <v>14</v>
      </c>
      <c r="D26" s="70">
        <v>1199</v>
      </c>
      <c r="E26" s="56" t="s">
        <v>88</v>
      </c>
    </row>
    <row r="27" spans="1:5" s="42" customFormat="1">
      <c r="A27" s="57"/>
      <c r="B27" s="9" t="s">
        <v>136</v>
      </c>
      <c r="C27" s="55">
        <v>15</v>
      </c>
      <c r="D27" s="70">
        <v>4103</v>
      </c>
      <c r="E27" s="56" t="s">
        <v>137</v>
      </c>
    </row>
    <row r="28" spans="1:5" s="42" customFormat="1">
      <c r="A28" s="130"/>
      <c r="B28" s="9" t="s">
        <v>136</v>
      </c>
      <c r="C28" s="131">
        <v>15</v>
      </c>
      <c r="D28" s="132">
        <v>41690</v>
      </c>
      <c r="E28" s="56" t="s">
        <v>138</v>
      </c>
    </row>
    <row r="29" spans="1:5" s="42" customFormat="1">
      <c r="A29" s="130"/>
      <c r="B29" s="9" t="s">
        <v>136</v>
      </c>
      <c r="C29" s="131">
        <v>28</v>
      </c>
      <c r="D29" s="132">
        <v>-8940</v>
      </c>
      <c r="E29" s="133" t="s">
        <v>111</v>
      </c>
    </row>
    <row r="30" spans="1:5" s="42" customFormat="1" ht="13.5" thickBot="1">
      <c r="A30" s="26" t="s">
        <v>34</v>
      </c>
      <c r="B30" s="33"/>
      <c r="C30" s="33"/>
      <c r="D30" s="73">
        <f>SUM(D25:D29)</f>
        <v>64777</v>
      </c>
      <c r="E30" s="26"/>
    </row>
    <row r="31" spans="1:5" s="42" customFormat="1">
      <c r="A31" s="92" t="s">
        <v>70</v>
      </c>
      <c r="B31" s="44"/>
      <c r="C31" s="44"/>
      <c r="D31" s="85">
        <v>44812</v>
      </c>
      <c r="E31" s="43"/>
    </row>
    <row r="32" spans="1:5">
      <c r="A32" s="8" t="s">
        <v>48</v>
      </c>
      <c r="B32" s="9" t="s">
        <v>136</v>
      </c>
      <c r="C32" s="167">
        <v>14</v>
      </c>
      <c r="D32" s="70">
        <v>7614</v>
      </c>
      <c r="E32" s="169" t="s">
        <v>139</v>
      </c>
    </row>
    <row r="33" spans="1:5">
      <c r="A33" s="135"/>
      <c r="B33" s="20" t="s">
        <v>136</v>
      </c>
      <c r="C33" s="168">
        <v>17</v>
      </c>
      <c r="D33" s="70">
        <v>991</v>
      </c>
      <c r="E33" s="169" t="s">
        <v>140</v>
      </c>
    </row>
    <row r="34" spans="1:5" ht="13.5" thickBot="1">
      <c r="A34" s="40" t="s">
        <v>47</v>
      </c>
      <c r="B34" s="51"/>
      <c r="C34" s="51"/>
      <c r="D34" s="170">
        <f>SUM(D31:D33)</f>
        <v>53417</v>
      </c>
      <c r="E34" s="52"/>
    </row>
    <row r="35" spans="1:5">
      <c r="A35" s="43" t="s">
        <v>121</v>
      </c>
      <c r="B35" s="95"/>
      <c r="C35" s="95"/>
      <c r="D35" s="85">
        <v>59450</v>
      </c>
      <c r="E35" s="110"/>
    </row>
    <row r="36" spans="1:5">
      <c r="A36" s="56" t="s">
        <v>112</v>
      </c>
      <c r="B36" s="55"/>
      <c r="C36" s="68"/>
      <c r="D36" s="70"/>
      <c r="E36" s="114"/>
    </row>
    <row r="37" spans="1:5" ht="13.5" thickBot="1">
      <c r="A37" s="58" t="s">
        <v>113</v>
      </c>
      <c r="B37" s="137"/>
      <c r="C37" s="137"/>
      <c r="D37" s="138">
        <v>59450</v>
      </c>
      <c r="E37" s="139"/>
    </row>
    <row r="38" spans="1:5" ht="13.5" thickBot="1">
      <c r="A38" s="47" t="s">
        <v>119</v>
      </c>
      <c r="B38" s="48"/>
      <c r="C38" s="48"/>
      <c r="D38" s="87">
        <f>D12+D16+D20+D24+D30+D34+D37</f>
        <v>2483447</v>
      </c>
      <c r="E38" s="5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69"/>
  <sheetViews>
    <sheetView workbookViewId="0">
      <selection activeCell="G16" sqref="G16"/>
    </sheetView>
  </sheetViews>
  <sheetFormatPr defaultRowHeight="12.75"/>
  <cols>
    <col min="1" max="1" width="20.7109375" customWidth="1"/>
    <col min="2" max="2" width="12.140625" style="10" customWidth="1"/>
    <col min="3" max="3" width="11.42578125" style="10" customWidth="1"/>
    <col min="4" max="4" width="13.28515625" style="10" customWidth="1"/>
    <col min="5" max="5" width="42.5703125" customWidth="1"/>
    <col min="6" max="6" width="15.5703125" style="10" customWidth="1"/>
    <col min="7" max="7" width="13.42578125" style="25" customWidth="1"/>
    <col min="8" max="8" width="34.28515625" customWidth="1"/>
  </cols>
  <sheetData>
    <row r="1" spans="1:10">
      <c r="A1" s="151" t="s">
        <v>7</v>
      </c>
      <c r="B1" s="151"/>
      <c r="C1" s="151"/>
      <c r="D1" s="151"/>
      <c r="E1" s="151"/>
      <c r="F1" s="151"/>
      <c r="G1" s="151"/>
      <c r="H1" s="1"/>
    </row>
    <row r="2" spans="1:10">
      <c r="A2" s="94"/>
      <c r="B2" s="94"/>
      <c r="C2" s="94"/>
      <c r="D2" s="94"/>
      <c r="E2" s="94"/>
      <c r="F2" s="94"/>
      <c r="G2" s="94"/>
      <c r="H2" s="1"/>
    </row>
    <row r="3" spans="1:10">
      <c r="A3" s="151" t="s">
        <v>9</v>
      </c>
      <c r="B3" s="151"/>
      <c r="C3" s="151"/>
      <c r="D3" s="151"/>
      <c r="E3" s="151"/>
      <c r="F3" s="151"/>
      <c r="G3" s="151"/>
      <c r="H3" s="1"/>
      <c r="I3" s="1"/>
    </row>
    <row r="4" spans="1:10">
      <c r="A4" s="151" t="s">
        <v>11</v>
      </c>
      <c r="B4" s="151"/>
      <c r="C4" s="151"/>
      <c r="D4" s="151"/>
      <c r="E4" s="151"/>
      <c r="F4" s="151"/>
      <c r="G4" s="151"/>
      <c r="H4" s="1"/>
      <c r="J4" s="2"/>
    </row>
    <row r="5" spans="1:10">
      <c r="A5" s="151" t="s">
        <v>120</v>
      </c>
      <c r="B5" s="151"/>
      <c r="C5" s="151"/>
      <c r="D5" s="151"/>
      <c r="E5" s="151"/>
      <c r="F5" s="151"/>
      <c r="G5" s="151"/>
    </row>
    <row r="7" spans="1:10" s="62" customFormat="1" ht="51.75" thickBot="1">
      <c r="A7" s="65" t="s">
        <v>4</v>
      </c>
      <c r="B7" s="65" t="s">
        <v>0</v>
      </c>
      <c r="C7" s="65" t="s">
        <v>12</v>
      </c>
      <c r="D7" s="66" t="s">
        <v>13</v>
      </c>
      <c r="E7" s="66" t="s">
        <v>14</v>
      </c>
      <c r="F7" s="66" t="s">
        <v>15</v>
      </c>
      <c r="G7" s="67" t="s">
        <v>2</v>
      </c>
      <c r="H7" s="65" t="s">
        <v>3</v>
      </c>
    </row>
    <row r="8" spans="1:10" s="64" customFormat="1">
      <c r="A8" s="99" t="s">
        <v>71</v>
      </c>
      <c r="B8" s="68"/>
      <c r="C8" s="68"/>
      <c r="D8" s="69"/>
      <c r="E8" s="69"/>
      <c r="F8" s="69"/>
      <c r="G8" s="70">
        <v>6410.59</v>
      </c>
      <c r="H8" s="68"/>
    </row>
    <row r="9" spans="1:10" s="64" customFormat="1">
      <c r="A9" s="113" t="s">
        <v>42</v>
      </c>
      <c r="B9" s="44" t="s">
        <v>123</v>
      </c>
      <c r="C9" s="95">
        <v>24</v>
      </c>
      <c r="D9" s="96">
        <v>773</v>
      </c>
      <c r="E9" s="97" t="s">
        <v>106</v>
      </c>
      <c r="F9" s="96">
        <v>22028</v>
      </c>
      <c r="G9" s="85">
        <v>428.4</v>
      </c>
      <c r="H9" s="98" t="s">
        <v>124</v>
      </c>
    </row>
    <row r="10" spans="1:10" s="64" customFormat="1">
      <c r="A10" s="113"/>
      <c r="B10" s="44" t="s">
        <v>123</v>
      </c>
      <c r="C10" s="95">
        <v>27</v>
      </c>
      <c r="D10" s="96">
        <v>788</v>
      </c>
      <c r="E10" s="97" t="s">
        <v>77</v>
      </c>
      <c r="F10" s="96">
        <v>12698</v>
      </c>
      <c r="G10" s="85">
        <v>764.81</v>
      </c>
      <c r="H10" s="98" t="s">
        <v>78</v>
      </c>
    </row>
    <row r="11" spans="1:10" s="64" customFormat="1">
      <c r="A11" s="153"/>
      <c r="B11" s="55" t="s">
        <v>123</v>
      </c>
      <c r="C11" s="68">
        <v>27</v>
      </c>
      <c r="D11" s="69">
        <v>784</v>
      </c>
      <c r="E11" s="126" t="s">
        <v>105</v>
      </c>
      <c r="F11" s="69">
        <v>38661</v>
      </c>
      <c r="G11" s="70">
        <v>425.43</v>
      </c>
      <c r="H11" s="57" t="s">
        <v>78</v>
      </c>
    </row>
    <row r="12" spans="1:10" s="64" customFormat="1">
      <c r="A12" s="153"/>
      <c r="B12" s="55" t="s">
        <v>123</v>
      </c>
      <c r="C12" s="68">
        <v>27</v>
      </c>
      <c r="D12" s="69">
        <v>787</v>
      </c>
      <c r="E12" s="126" t="s">
        <v>125</v>
      </c>
      <c r="F12" s="69">
        <v>42044</v>
      </c>
      <c r="G12" s="70">
        <v>65</v>
      </c>
      <c r="H12" s="57" t="s">
        <v>126</v>
      </c>
    </row>
    <row r="13" spans="1:10" s="63" customFormat="1" ht="13.5" thickBot="1">
      <c r="A13" s="125" t="s">
        <v>43</v>
      </c>
      <c r="B13" s="71"/>
      <c r="C13" s="71"/>
      <c r="D13" s="72"/>
      <c r="E13" s="72"/>
      <c r="F13" s="72"/>
      <c r="G13" s="73">
        <f>SUM(G8:G12)</f>
        <v>8094.23</v>
      </c>
      <c r="H13" s="71"/>
    </row>
    <row r="14" spans="1:10" s="63" customFormat="1">
      <c r="A14" s="57" t="s">
        <v>101</v>
      </c>
      <c r="B14" s="104"/>
      <c r="C14" s="104"/>
      <c r="D14" s="105"/>
      <c r="E14" s="105"/>
      <c r="F14" s="105"/>
      <c r="G14" s="85">
        <v>1362.42</v>
      </c>
      <c r="H14" s="104"/>
    </row>
    <row r="15" spans="1:10" s="64" customFormat="1">
      <c r="A15" s="28" t="s">
        <v>92</v>
      </c>
      <c r="B15" s="44" t="s">
        <v>123</v>
      </c>
      <c r="C15" s="68">
        <v>27</v>
      </c>
      <c r="D15" s="69">
        <v>789</v>
      </c>
      <c r="E15" s="126" t="s">
        <v>77</v>
      </c>
      <c r="F15" s="69">
        <v>12699</v>
      </c>
      <c r="G15" s="70">
        <v>269.18</v>
      </c>
      <c r="H15" s="57" t="s">
        <v>94</v>
      </c>
    </row>
    <row r="16" spans="1:10" s="64" customFormat="1">
      <c r="A16" s="154"/>
      <c r="B16" s="76" t="s">
        <v>123</v>
      </c>
      <c r="C16" s="155">
        <v>27</v>
      </c>
      <c r="D16" s="156">
        <v>785</v>
      </c>
      <c r="E16" s="157" t="s">
        <v>105</v>
      </c>
      <c r="F16" s="156">
        <v>386617</v>
      </c>
      <c r="G16" s="132">
        <v>59.5</v>
      </c>
      <c r="H16" s="130" t="s">
        <v>94</v>
      </c>
    </row>
    <row r="17" spans="1:8" s="63" customFormat="1" ht="13.5" thickBot="1">
      <c r="A17" s="26" t="s">
        <v>93</v>
      </c>
      <c r="B17" s="115"/>
      <c r="C17" s="71"/>
      <c r="D17" s="72"/>
      <c r="E17" s="72"/>
      <c r="F17" s="72"/>
      <c r="G17" s="73">
        <f>SUM(G14:G16)</f>
        <v>1691.1000000000001</v>
      </c>
      <c r="H17" s="71"/>
    </row>
    <row r="18" spans="1:8" s="63" customFormat="1">
      <c r="A18" s="98" t="s">
        <v>72</v>
      </c>
      <c r="B18" s="104"/>
      <c r="C18" s="104"/>
      <c r="D18" s="105"/>
      <c r="E18" s="105"/>
      <c r="F18" s="105"/>
      <c r="G18" s="85">
        <v>30264.74</v>
      </c>
      <c r="H18" s="104"/>
    </row>
    <row r="19" spans="1:8" s="64" customFormat="1">
      <c r="A19" s="53" t="s">
        <v>16</v>
      </c>
      <c r="B19" s="44" t="s">
        <v>123</v>
      </c>
      <c r="C19" s="95">
        <v>24</v>
      </c>
      <c r="D19" s="96">
        <v>770</v>
      </c>
      <c r="E19" s="16" t="s">
        <v>39</v>
      </c>
      <c r="F19" s="96">
        <v>9529880756</v>
      </c>
      <c r="G19" s="85">
        <v>2099.5</v>
      </c>
      <c r="H19" s="16" t="s">
        <v>40</v>
      </c>
    </row>
    <row r="20" spans="1:8" ht="13.5" thickBot="1">
      <c r="A20" s="40" t="s">
        <v>18</v>
      </c>
      <c r="B20" s="51"/>
      <c r="C20" s="51"/>
      <c r="D20" s="51"/>
      <c r="E20" s="45"/>
      <c r="F20" s="51"/>
      <c r="G20" s="111">
        <f>SUM(G18:G19)</f>
        <v>32364.240000000002</v>
      </c>
      <c r="H20" s="52"/>
    </row>
    <row r="21" spans="1:8">
      <c r="A21" s="107" t="s">
        <v>73</v>
      </c>
      <c r="B21" s="95"/>
      <c r="C21" s="64"/>
      <c r="D21" s="95"/>
      <c r="E21" s="108"/>
      <c r="F21" s="95"/>
      <c r="G21" s="109">
        <v>2645.25</v>
      </c>
      <c r="H21" s="110"/>
    </row>
    <row r="22" spans="1:8">
      <c r="A22" s="106" t="s">
        <v>19</v>
      </c>
      <c r="B22" s="44" t="s">
        <v>123</v>
      </c>
      <c r="C22" s="78">
        <v>15</v>
      </c>
      <c r="D22" s="13">
        <v>763</v>
      </c>
      <c r="E22" s="17" t="s">
        <v>54</v>
      </c>
      <c r="F22" s="13">
        <v>41283</v>
      </c>
      <c r="G22" s="23">
        <v>126.56</v>
      </c>
      <c r="H22" s="16" t="s">
        <v>55</v>
      </c>
    </row>
    <row r="23" spans="1:8">
      <c r="A23" s="15"/>
      <c r="B23" s="44" t="s">
        <v>123</v>
      </c>
      <c r="C23" s="14">
        <v>17</v>
      </c>
      <c r="D23" s="18">
        <v>764</v>
      </c>
      <c r="E23" s="19" t="s">
        <v>20</v>
      </c>
      <c r="F23" s="18">
        <v>95069</v>
      </c>
      <c r="G23" s="24">
        <v>260.18</v>
      </c>
      <c r="H23" s="16" t="s">
        <v>21</v>
      </c>
    </row>
    <row r="24" spans="1:8" ht="13.5" thickBot="1">
      <c r="A24" s="40" t="s">
        <v>22</v>
      </c>
      <c r="B24" s="36"/>
      <c r="C24" s="12"/>
      <c r="D24" s="12"/>
      <c r="E24" s="6"/>
      <c r="F24" s="12"/>
      <c r="G24" s="21">
        <f>SUM(G21:G23)</f>
        <v>3031.99</v>
      </c>
      <c r="H24" s="7"/>
    </row>
    <row r="25" spans="1:8">
      <c r="A25" s="107" t="s">
        <v>102</v>
      </c>
      <c r="B25" s="95"/>
      <c r="C25" s="102"/>
      <c r="D25" s="14"/>
      <c r="E25" s="101"/>
      <c r="F25" s="14"/>
      <c r="G25" s="22">
        <v>13050</v>
      </c>
      <c r="H25" s="100"/>
    </row>
    <row r="26" spans="1:8">
      <c r="A26" s="128" t="s">
        <v>95</v>
      </c>
      <c r="B26" s="44" t="s">
        <v>123</v>
      </c>
      <c r="C26" s="102">
        <v>15</v>
      </c>
      <c r="D26" s="14">
        <v>762</v>
      </c>
      <c r="E26" s="16" t="s">
        <v>107</v>
      </c>
      <c r="F26" s="14">
        <v>22233</v>
      </c>
      <c r="G26" s="22">
        <v>150</v>
      </c>
      <c r="H26" s="112" t="s">
        <v>108</v>
      </c>
    </row>
    <row r="27" spans="1:8">
      <c r="B27" s="44" t="s">
        <v>123</v>
      </c>
      <c r="C27" s="102">
        <v>31</v>
      </c>
      <c r="D27" s="14">
        <v>801</v>
      </c>
      <c r="E27" s="16" t="s">
        <v>97</v>
      </c>
      <c r="F27" s="20" t="s">
        <v>98</v>
      </c>
      <c r="G27" s="22">
        <v>2500</v>
      </c>
      <c r="H27" s="112" t="s">
        <v>99</v>
      </c>
    </row>
    <row r="28" spans="1:8" ht="13.5" thickBot="1">
      <c r="A28" s="40" t="s">
        <v>96</v>
      </c>
      <c r="B28" s="115"/>
      <c r="C28" s="134"/>
      <c r="D28" s="51"/>
      <c r="E28" s="45"/>
      <c r="F28" s="51"/>
      <c r="G28" s="111">
        <f>SUM(G25:G27)</f>
        <v>15700</v>
      </c>
      <c r="H28" s="52"/>
    </row>
    <row r="29" spans="1:8">
      <c r="A29" s="98" t="s">
        <v>74</v>
      </c>
      <c r="B29" s="95"/>
      <c r="C29" s="95"/>
      <c r="D29" s="95"/>
      <c r="E29" s="108"/>
      <c r="F29" s="95"/>
      <c r="G29" s="109">
        <v>6964.48</v>
      </c>
      <c r="H29" s="110"/>
    </row>
    <row r="30" spans="1:8">
      <c r="A30" s="113" t="s">
        <v>23</v>
      </c>
      <c r="B30" s="44" t="s">
        <v>123</v>
      </c>
      <c r="C30" s="68">
        <v>15</v>
      </c>
      <c r="D30" s="68">
        <v>760</v>
      </c>
      <c r="E30" s="56" t="s">
        <v>24</v>
      </c>
      <c r="F30" s="68"/>
      <c r="G30" s="74">
        <v>117.6</v>
      </c>
      <c r="H30" s="114" t="s">
        <v>41</v>
      </c>
    </row>
    <row r="31" spans="1:8">
      <c r="A31" s="113"/>
      <c r="B31" s="44" t="s">
        <v>123</v>
      </c>
      <c r="C31" s="68">
        <v>15</v>
      </c>
      <c r="D31" s="68">
        <v>761</v>
      </c>
      <c r="E31" s="56" t="s">
        <v>53</v>
      </c>
      <c r="F31" s="136">
        <v>200308769646</v>
      </c>
      <c r="G31" s="74">
        <v>155.38999999999999</v>
      </c>
      <c r="H31" s="114" t="s">
        <v>64</v>
      </c>
    </row>
    <row r="32" spans="1:8">
      <c r="A32" s="56"/>
      <c r="B32" s="44" t="s">
        <v>123</v>
      </c>
      <c r="C32" s="68">
        <v>21</v>
      </c>
      <c r="D32" s="68">
        <v>768</v>
      </c>
      <c r="E32" s="56" t="s">
        <v>38</v>
      </c>
      <c r="F32" s="55">
        <v>38051536</v>
      </c>
      <c r="G32" s="74">
        <v>23.99</v>
      </c>
      <c r="H32" s="56" t="s">
        <v>35</v>
      </c>
    </row>
    <row r="33" spans="1:228">
      <c r="A33" s="53"/>
      <c r="B33" s="44" t="s">
        <v>123</v>
      </c>
      <c r="C33" s="13">
        <v>24</v>
      </c>
      <c r="D33" s="13">
        <v>771</v>
      </c>
      <c r="E33" s="19" t="s">
        <v>38</v>
      </c>
      <c r="F33" s="55">
        <v>38051537</v>
      </c>
      <c r="G33" s="23">
        <v>294.67</v>
      </c>
      <c r="H33" s="16" t="s">
        <v>36</v>
      </c>
    </row>
    <row r="34" spans="1:228">
      <c r="A34" s="135"/>
      <c r="B34" s="44" t="s">
        <v>123</v>
      </c>
      <c r="C34" s="14">
        <v>27</v>
      </c>
      <c r="D34" s="14">
        <v>790</v>
      </c>
      <c r="E34" s="16" t="s">
        <v>24</v>
      </c>
      <c r="F34" s="77"/>
      <c r="G34" s="22">
        <v>308.7</v>
      </c>
      <c r="H34" s="16" t="s">
        <v>41</v>
      </c>
    </row>
    <row r="35" spans="1:228" ht="13.5" thickBot="1">
      <c r="A35" s="26" t="s">
        <v>25</v>
      </c>
      <c r="B35" s="103"/>
      <c r="C35" s="12"/>
      <c r="D35" s="12"/>
      <c r="E35" s="6"/>
      <c r="F35" s="12"/>
      <c r="G35" s="21">
        <f>SUM(G29:G34)</f>
        <v>7864.83</v>
      </c>
      <c r="H35" s="100"/>
    </row>
    <row r="36" spans="1:228">
      <c r="A36" s="57" t="s">
        <v>75</v>
      </c>
      <c r="B36" s="95"/>
      <c r="C36" s="102"/>
      <c r="D36" s="14"/>
      <c r="E36" s="101"/>
      <c r="F36" s="14"/>
      <c r="G36" s="158">
        <v>43096.28</v>
      </c>
      <c r="H36" s="139"/>
    </row>
    <row r="37" spans="1:228">
      <c r="A37" s="113" t="s">
        <v>26</v>
      </c>
      <c r="B37" s="44" t="s">
        <v>123</v>
      </c>
      <c r="C37" s="102">
        <v>2</v>
      </c>
      <c r="D37" s="14">
        <v>1</v>
      </c>
      <c r="E37" s="16" t="s">
        <v>79</v>
      </c>
      <c r="F37" s="20" t="s">
        <v>127</v>
      </c>
      <c r="G37" s="158">
        <v>-4.42</v>
      </c>
      <c r="H37" s="114" t="s">
        <v>128</v>
      </c>
    </row>
    <row r="38" spans="1:228">
      <c r="B38" s="44" t="s">
        <v>123</v>
      </c>
      <c r="C38" s="102">
        <v>15</v>
      </c>
      <c r="D38" s="14">
        <v>168</v>
      </c>
      <c r="E38" s="16" t="s">
        <v>79</v>
      </c>
      <c r="F38" s="20" t="s">
        <v>80</v>
      </c>
      <c r="G38" s="22">
        <v>70</v>
      </c>
      <c r="H38" s="56" t="s">
        <v>104</v>
      </c>
    </row>
    <row r="39" spans="1:228">
      <c r="A39" s="56"/>
      <c r="B39" s="76" t="s">
        <v>123</v>
      </c>
      <c r="C39" s="102">
        <v>21</v>
      </c>
      <c r="D39" s="159">
        <v>767</v>
      </c>
      <c r="E39" s="56" t="s">
        <v>17</v>
      </c>
      <c r="F39" s="161">
        <v>15156</v>
      </c>
      <c r="G39" s="22">
        <v>94.26</v>
      </c>
      <c r="H39" s="133" t="s">
        <v>27</v>
      </c>
    </row>
    <row r="40" spans="1:228">
      <c r="A40" s="56"/>
      <c r="B40" s="55" t="s">
        <v>123</v>
      </c>
      <c r="C40" s="68">
        <v>24</v>
      </c>
      <c r="D40" s="160">
        <v>778</v>
      </c>
      <c r="E40" s="123" t="s">
        <v>109</v>
      </c>
      <c r="F40" s="162">
        <v>60090</v>
      </c>
      <c r="G40" s="74">
        <v>105</v>
      </c>
      <c r="H40" s="114" t="s">
        <v>114</v>
      </c>
    </row>
    <row r="41" spans="1:228">
      <c r="A41" s="56"/>
      <c r="B41" s="44" t="s">
        <v>123</v>
      </c>
      <c r="C41" s="68">
        <v>24</v>
      </c>
      <c r="D41" s="163">
        <v>774</v>
      </c>
      <c r="E41" s="123" t="s">
        <v>44</v>
      </c>
      <c r="F41" s="162">
        <v>466</v>
      </c>
      <c r="G41" s="74">
        <v>1358</v>
      </c>
      <c r="H41" s="56" t="s">
        <v>45</v>
      </c>
    </row>
    <row r="42" spans="1:228">
      <c r="A42" s="53"/>
      <c r="B42" s="44" t="s">
        <v>123</v>
      </c>
      <c r="C42" s="68">
        <v>27</v>
      </c>
      <c r="D42" s="68">
        <v>783</v>
      </c>
      <c r="E42" s="56" t="s">
        <v>37</v>
      </c>
      <c r="F42" s="55">
        <v>74763</v>
      </c>
      <c r="G42" s="74">
        <v>119</v>
      </c>
      <c r="H42" s="56" t="s">
        <v>46</v>
      </c>
    </row>
    <row r="43" spans="1:228">
      <c r="A43" s="129"/>
      <c r="B43" s="44" t="s">
        <v>123</v>
      </c>
      <c r="C43" s="68">
        <v>27</v>
      </c>
      <c r="D43" s="68">
        <v>781</v>
      </c>
      <c r="E43" s="56" t="s">
        <v>37</v>
      </c>
      <c r="F43" s="55">
        <v>71520</v>
      </c>
      <c r="G43" s="74">
        <v>3236.8</v>
      </c>
      <c r="H43" s="56" t="s">
        <v>115</v>
      </c>
    </row>
    <row r="44" spans="1:228">
      <c r="A44" s="129"/>
      <c r="B44" s="44" t="s">
        <v>123</v>
      </c>
      <c r="C44" s="68">
        <v>27</v>
      </c>
      <c r="D44" s="68">
        <v>782</v>
      </c>
      <c r="E44" s="56" t="s">
        <v>37</v>
      </c>
      <c r="F44" s="55">
        <v>74765</v>
      </c>
      <c r="G44" s="74">
        <v>95.2</v>
      </c>
      <c r="H44" s="56" t="s">
        <v>81</v>
      </c>
    </row>
    <row r="45" spans="1:228">
      <c r="A45" s="129"/>
      <c r="B45" s="44" t="s">
        <v>123</v>
      </c>
      <c r="C45" s="68">
        <v>31</v>
      </c>
      <c r="D45" s="68">
        <v>169</v>
      </c>
      <c r="E45" s="56" t="s">
        <v>79</v>
      </c>
      <c r="F45" s="55" t="s">
        <v>80</v>
      </c>
      <c r="G45" s="74">
        <v>216</v>
      </c>
      <c r="H45" s="56" t="s">
        <v>104</v>
      </c>
    </row>
    <row r="46" spans="1:228" s="34" customFormat="1" ht="13.5" thickBot="1">
      <c r="A46" s="35" t="s">
        <v>28</v>
      </c>
      <c r="B46" s="36"/>
      <c r="C46" s="36"/>
      <c r="D46" s="36"/>
      <c r="E46" s="37"/>
      <c r="F46" s="36"/>
      <c r="G46" s="38">
        <f>SUM(G36:G45)</f>
        <v>48386.12</v>
      </c>
      <c r="H46" s="54"/>
      <c r="I46" s="58"/>
      <c r="J46" s="58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</row>
    <row r="47" spans="1:228" s="42" customFormat="1">
      <c r="A47" s="43" t="s">
        <v>89</v>
      </c>
      <c r="B47" s="95"/>
      <c r="C47" s="95"/>
      <c r="D47" s="95"/>
      <c r="E47" s="108"/>
      <c r="F47" s="95"/>
      <c r="G47" s="109">
        <v>810.39</v>
      </c>
      <c r="H47" s="110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</row>
    <row r="48" spans="1:228" s="42" customFormat="1">
      <c r="A48" s="53" t="s">
        <v>82</v>
      </c>
      <c r="B48" s="44" t="s">
        <v>123</v>
      </c>
      <c r="C48" s="68">
        <v>24</v>
      </c>
      <c r="D48" s="68">
        <v>779</v>
      </c>
      <c r="E48" s="123" t="s">
        <v>105</v>
      </c>
      <c r="F48" s="68">
        <v>280697</v>
      </c>
      <c r="G48" s="74">
        <v>91.87</v>
      </c>
      <c r="H48" s="114" t="s">
        <v>129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</row>
    <row r="49" spans="1:228" s="42" customFormat="1" ht="13.5" thickBot="1">
      <c r="A49" s="34" t="s">
        <v>83</v>
      </c>
      <c r="B49" s="115"/>
      <c r="C49" s="115"/>
      <c r="D49" s="115"/>
      <c r="E49" s="116"/>
      <c r="F49" s="115"/>
      <c r="G49" s="117">
        <f>SUM(G47:G48)</f>
        <v>902.26</v>
      </c>
      <c r="H49" s="118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</row>
    <row r="50" spans="1:228" s="42" customFormat="1">
      <c r="A50" s="30" t="s">
        <v>90</v>
      </c>
      <c r="B50" s="95"/>
      <c r="C50" s="95"/>
      <c r="D50" s="95"/>
      <c r="E50" s="108"/>
      <c r="F50" s="95"/>
      <c r="G50" s="109">
        <v>182</v>
      </c>
      <c r="H50" s="11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 s="42" customFormat="1">
      <c r="A51" s="124" t="s">
        <v>84</v>
      </c>
      <c r="B51" s="55"/>
      <c r="C51" s="68"/>
      <c r="D51" s="68"/>
      <c r="E51" s="56"/>
      <c r="F51" s="55"/>
      <c r="G51" s="74"/>
      <c r="H51" s="114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s="42" customFormat="1" ht="13.5" thickBot="1">
      <c r="A52" s="120" t="s">
        <v>85</v>
      </c>
      <c r="B52" s="33"/>
      <c r="C52" s="115"/>
      <c r="D52" s="115"/>
      <c r="E52" s="26"/>
      <c r="F52" s="33"/>
      <c r="G52" s="117">
        <v>182</v>
      </c>
      <c r="H52" s="121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s="42" customFormat="1">
      <c r="A53" s="30" t="s">
        <v>103</v>
      </c>
      <c r="B53" s="44"/>
      <c r="C53" s="95"/>
      <c r="D53" s="95"/>
      <c r="E53" s="43"/>
      <c r="F53" s="44"/>
      <c r="G53" s="109">
        <v>10529.66</v>
      </c>
      <c r="H53" s="119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42" customFormat="1">
      <c r="A54" s="127">
        <v>20.14</v>
      </c>
      <c r="B54" s="44" t="s">
        <v>123</v>
      </c>
      <c r="C54" s="68">
        <v>24</v>
      </c>
      <c r="D54" s="68">
        <v>780</v>
      </c>
      <c r="E54" s="56" t="s">
        <v>105</v>
      </c>
      <c r="F54" s="55">
        <v>386618</v>
      </c>
      <c r="G54" s="74">
        <v>963.9</v>
      </c>
      <c r="H54" s="114" t="s">
        <v>130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42" customFormat="1">
      <c r="A55" s="123"/>
      <c r="B55" s="44" t="s">
        <v>123</v>
      </c>
      <c r="C55" s="68">
        <v>27</v>
      </c>
      <c r="D55" s="68">
        <v>786</v>
      </c>
      <c r="E55" s="56" t="s">
        <v>105</v>
      </c>
      <c r="F55" s="55">
        <v>383320</v>
      </c>
      <c r="G55" s="74">
        <v>874.65</v>
      </c>
      <c r="H55" s="114" t="s">
        <v>131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42" customFormat="1">
      <c r="A56" s="123"/>
      <c r="B56" s="44" t="s">
        <v>123</v>
      </c>
      <c r="C56" s="68">
        <v>31</v>
      </c>
      <c r="D56" s="68">
        <v>804</v>
      </c>
      <c r="E56" s="56" t="s">
        <v>132</v>
      </c>
      <c r="F56" s="55">
        <v>4166</v>
      </c>
      <c r="G56" s="74">
        <v>499.8</v>
      </c>
      <c r="H56" s="114" t="s">
        <v>133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42" customFormat="1" ht="13.5" thickBot="1">
      <c r="A57" s="120" t="s">
        <v>100</v>
      </c>
      <c r="B57" s="33"/>
      <c r="C57" s="115"/>
      <c r="D57" s="115"/>
      <c r="E57" s="26"/>
      <c r="F57" s="33"/>
      <c r="G57" s="117">
        <f>SUM(G53:G56)</f>
        <v>12868.009999999998</v>
      </c>
      <c r="H57" s="121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42" customFormat="1">
      <c r="A58" s="30" t="s">
        <v>91</v>
      </c>
      <c r="B58" s="44"/>
      <c r="C58" s="95"/>
      <c r="D58" s="95"/>
      <c r="E58" s="43"/>
      <c r="F58" s="44"/>
      <c r="G58" s="109">
        <v>1974.12</v>
      </c>
      <c r="H58" s="119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42" customFormat="1">
      <c r="A59" s="124" t="s">
        <v>86</v>
      </c>
      <c r="B59" s="44" t="s">
        <v>123</v>
      </c>
      <c r="C59" s="68">
        <v>21</v>
      </c>
      <c r="D59" s="68">
        <v>769</v>
      </c>
      <c r="E59" s="56" t="s">
        <v>134</v>
      </c>
      <c r="F59" s="55"/>
      <c r="G59" s="74">
        <v>1129.0999999999999</v>
      </c>
      <c r="H59" s="114" t="s">
        <v>135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42" customFormat="1">
      <c r="A60" s="164"/>
      <c r="B60" s="76" t="s">
        <v>123</v>
      </c>
      <c r="C60" s="155">
        <v>24</v>
      </c>
      <c r="D60" s="155">
        <v>772</v>
      </c>
      <c r="E60" s="133" t="s">
        <v>134</v>
      </c>
      <c r="F60" s="131"/>
      <c r="G60" s="165">
        <v>1848.8</v>
      </c>
      <c r="H60" s="166" t="s">
        <v>110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42" customFormat="1" ht="13.5" thickBot="1">
      <c r="A61" s="120" t="s">
        <v>87</v>
      </c>
      <c r="B61" s="33"/>
      <c r="C61" s="115"/>
      <c r="D61" s="115"/>
      <c r="E61" s="26"/>
      <c r="F61" s="33"/>
      <c r="G61" s="117">
        <f>SUM(G58:G60)</f>
        <v>4952.0199999999995</v>
      </c>
      <c r="H61" s="12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42" customFormat="1">
      <c r="A62" s="98" t="s">
        <v>76</v>
      </c>
      <c r="B62" s="95"/>
      <c r="C62" s="95"/>
      <c r="D62" s="95"/>
      <c r="E62" s="108"/>
      <c r="F62" s="95"/>
      <c r="G62" s="109">
        <v>3600</v>
      </c>
      <c r="H62" s="110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ht="13.5" thickBot="1">
      <c r="A63" s="28" t="s">
        <v>29</v>
      </c>
      <c r="B63" s="44" t="s">
        <v>123</v>
      </c>
      <c r="C63" s="29">
        <v>24</v>
      </c>
      <c r="D63" s="29">
        <v>777</v>
      </c>
      <c r="E63" s="30" t="s">
        <v>30</v>
      </c>
      <c r="F63" s="29">
        <v>13</v>
      </c>
      <c r="G63" s="31">
        <v>600</v>
      </c>
      <c r="H63" s="32" t="s">
        <v>32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</row>
    <row r="64" spans="1:228" s="58" customFormat="1" ht="13.5" thickBot="1">
      <c r="A64" s="145" t="s">
        <v>31</v>
      </c>
      <c r="B64" s="146"/>
      <c r="C64" s="147"/>
      <c r="D64" s="147"/>
      <c r="E64" s="148"/>
      <c r="F64" s="147"/>
      <c r="G64" s="149">
        <f>SUM(G62:G63)</f>
        <v>4200</v>
      </c>
      <c r="H64" s="150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42" customFormat="1">
      <c r="A65" s="43" t="s">
        <v>122</v>
      </c>
      <c r="B65" s="144"/>
      <c r="C65" s="29"/>
      <c r="D65" s="29"/>
      <c r="E65" s="30"/>
      <c r="F65" s="29"/>
      <c r="G65" s="31">
        <v>0.01</v>
      </c>
      <c r="H65" s="152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42" customFormat="1">
      <c r="A66" s="56" t="s">
        <v>116</v>
      </c>
      <c r="B66" s="140"/>
      <c r="C66" s="141"/>
      <c r="D66" s="141"/>
      <c r="E66" s="123"/>
      <c r="F66" s="141"/>
      <c r="G66" s="142"/>
      <c r="H66" s="99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 s="42" customFormat="1">
      <c r="A67" s="56" t="s">
        <v>117</v>
      </c>
      <c r="B67" s="140"/>
      <c r="C67" s="141"/>
      <c r="D67" s="141"/>
      <c r="E67" s="123"/>
      <c r="F67" s="141"/>
      <c r="G67" s="142">
        <v>0.01</v>
      </c>
      <c r="H67" s="143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28" s="27" customFormat="1" ht="13.5" thickBot="1">
      <c r="A68" s="59" t="s">
        <v>119</v>
      </c>
      <c r="B68" s="60"/>
      <c r="C68" s="60"/>
      <c r="D68" s="60"/>
      <c r="E68" s="61"/>
      <c r="F68" s="60"/>
      <c r="G68" s="49">
        <f>G13+G17+G20+G24+G28+G35+G46+G49+G52+G57+G61+G64+G67</f>
        <v>140236.81</v>
      </c>
      <c r="H68" s="61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/>
      <c r="FE68" s="58"/>
      <c r="FF68" s="58"/>
      <c r="FG68" s="58"/>
      <c r="FH68" s="58"/>
      <c r="FI68" s="58"/>
      <c r="FJ68" s="58"/>
      <c r="FK68" s="58"/>
      <c r="FL68" s="58"/>
      <c r="FM68" s="58"/>
      <c r="FN68" s="58"/>
      <c r="FO68" s="58"/>
      <c r="FP68" s="58"/>
      <c r="FQ68" s="58"/>
      <c r="FR68" s="58"/>
      <c r="FS68" s="58"/>
      <c r="FT68" s="58"/>
      <c r="FU68" s="58"/>
      <c r="FV68" s="58"/>
      <c r="FW68" s="58"/>
      <c r="FX68" s="58"/>
      <c r="FY68" s="58"/>
      <c r="FZ68" s="58"/>
      <c r="GA68" s="58"/>
      <c r="GB68" s="58"/>
      <c r="GC68" s="58"/>
      <c r="GD68" s="58"/>
      <c r="GE68" s="58"/>
      <c r="GF68" s="58"/>
      <c r="GG68" s="58"/>
      <c r="GH68" s="58"/>
      <c r="GI68" s="58"/>
      <c r="GJ68" s="58"/>
      <c r="GK68" s="58"/>
      <c r="GL68" s="58"/>
      <c r="GM68" s="58"/>
      <c r="GN68" s="58"/>
      <c r="GO68" s="58"/>
      <c r="GP68" s="58"/>
      <c r="GQ68" s="58"/>
      <c r="GR68" s="58"/>
      <c r="GS68" s="58"/>
      <c r="GT68" s="58"/>
      <c r="GU68" s="58"/>
      <c r="GV68" s="58"/>
      <c r="GW68" s="58"/>
      <c r="GX68" s="58"/>
      <c r="GY68" s="58"/>
      <c r="GZ68" s="58"/>
      <c r="HA68" s="58"/>
      <c r="HB68" s="58"/>
      <c r="HC68" s="58"/>
      <c r="HD68" s="58"/>
      <c r="HE68" s="58"/>
      <c r="HF68" s="58"/>
      <c r="HG68" s="58"/>
      <c r="HH68" s="58"/>
      <c r="HI68" s="58"/>
      <c r="HJ68" s="58"/>
      <c r="HK68" s="58"/>
      <c r="HL68" s="58"/>
      <c r="HM68" s="58"/>
      <c r="HN68" s="58"/>
      <c r="HO68" s="58"/>
      <c r="HP68" s="58"/>
      <c r="HQ68" s="58"/>
      <c r="HR68" s="58"/>
      <c r="HS68" s="58"/>
      <c r="HT68" s="58"/>
    </row>
    <row r="69" spans="1:228"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2020-08-17T08:52:56Z</cp:lastPrinted>
  <dcterms:created xsi:type="dcterms:W3CDTF">2016-01-19T13:06:09Z</dcterms:created>
  <dcterms:modified xsi:type="dcterms:W3CDTF">2020-08-17T08:55:13Z</dcterms:modified>
</cp:coreProperties>
</file>