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personal!$A$1:$E$34</definedName>
  </definedNames>
  <calcPr calcId="125725"/>
</workbook>
</file>

<file path=xl/calcChain.xml><?xml version="1.0" encoding="utf-8"?>
<calcChain xmlns="http://schemas.openxmlformats.org/spreadsheetml/2006/main">
  <c r="G60" i="2"/>
  <c r="G14"/>
  <c r="G70" s="1"/>
  <c r="D19" i="1"/>
  <c r="D38"/>
  <c r="G58" i="2"/>
  <c r="G55"/>
  <c r="G30"/>
  <c r="G17"/>
  <c r="D27" i="1"/>
  <c r="D31"/>
  <c r="D24"/>
  <c r="G66" i="2"/>
  <c r="G63"/>
  <c r="G69"/>
  <c r="G37"/>
  <c r="G26"/>
  <c r="G22"/>
  <c r="D34" i="1"/>
  <c r="D14"/>
  <c r="D39" l="1"/>
</calcChain>
</file>

<file path=xl/sharedStrings.xml><?xml version="1.0" encoding="utf-8"?>
<sst xmlns="http://schemas.openxmlformats.org/spreadsheetml/2006/main" count="224" uniqueCount="143">
  <si>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</si>
  <si>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</si>
  <si>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</si>
  <si>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</si>
  <si>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</si>
  <si>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</si>
  <si>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</si>
  <si>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</si>
  <si>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</si>
  <si>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</si>
  <si>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</si>
  <si>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</si>
  <si>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</si>
  <si>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</si>
  <si>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</si>
  <si>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</si>
  <si>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</si>
  <si>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</si>
  <si>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</si>
  <si>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</si>
  <si>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</si>
  <si>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</si>
  <si>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</si>
  <si>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</si>
  <si>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</si>
  <si>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</si>
  <si>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</si>
  <si>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</si>
  <si>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</si>
  <si>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</si>
  <si>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</si>
  <si>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</si>
  <si>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</si>
  <si>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</si>
  <si>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</si>
  <si>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</si>
  <si>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</si>
  <si>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frunizare gaze naturale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</si>
  <si>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</si>
  <si>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</si>
  <si>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</si>
  <si>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</si>
  <si>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</si>
  <si>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</si>
  <si>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</si>
  <si>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</si>
  <si>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</si>
  <si>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</si>
  <si>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</si>
  <si>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10.03.07</t>
  </si>
  <si>
    <t>Total 10.03.07</t>
  </si>
  <si>
    <t>contributie asiguratorie de munca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</si>
  <si>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</si>
  <si>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</si>
  <si>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</si>
  <si>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</si>
  <si>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</si>
  <si>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</si>
  <si>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</si>
  <si>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</si>
  <si>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</si>
  <si>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</si>
  <si>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</si>
  <si>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</si>
  <si>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</si>
  <si>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serv.curatenie</t>
  </si>
  <si>
    <t>20.30.03</t>
  </si>
  <si>
    <t>10.01.17</t>
  </si>
  <si>
    <t>Total 10.01.17</t>
  </si>
  <si>
    <t>Subtotal 10.03.07</t>
  </si>
  <si>
    <t>Subtotal 10.01.06</t>
  </si>
  <si>
    <t>10.01.06</t>
  </si>
  <si>
    <t>Total 10.01.06</t>
  </si>
  <si>
    <t>Subtotal 20.01.01</t>
  </si>
  <si>
    <t>toner imprimanta</t>
  </si>
  <si>
    <t>SPECTRUM SRL BRAILA</t>
  </si>
  <si>
    <t>rechizite</t>
  </si>
  <si>
    <t>20.01.05</t>
  </si>
  <si>
    <t>ROMPETROL SRL</t>
  </si>
  <si>
    <t>bonuri valorice carb.auto</t>
  </si>
  <si>
    <t>Total 20.01.05</t>
  </si>
  <si>
    <t>AXION IMPEX SRL BRAILA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</si>
  <si>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</si>
  <si>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</si>
  <si>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</si>
  <si>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</si>
  <si>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</si>
  <si>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</si>
  <si>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</si>
  <si>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Subtotal 10.01.13</t>
  </si>
  <si>
    <t>Subtotal 10.01.17</t>
  </si>
  <si>
    <t>10.01.05</t>
  </si>
  <si>
    <t>alimentare card-uri sp.cond.de munca
+plata contrib.salariati</t>
  </si>
  <si>
    <t>Total 10.01.05</t>
  </si>
  <si>
    <t>alimentare card-uri ind.hrana
+plata contrib.salariati</t>
  </si>
  <si>
    <t xml:space="preserve"> plata salarii numerar</t>
  </si>
  <si>
    <t>plata numerar ind.hrana</t>
  </si>
  <si>
    <t>Subtotal 20.01.05</t>
  </si>
  <si>
    <t>20.06.01</t>
  </si>
  <si>
    <t>Subtotal 20.06.01</t>
  </si>
  <si>
    <t>Total 20.06.01</t>
  </si>
  <si>
    <t>Subtotal 20.30.01</t>
  </si>
  <si>
    <t>Subtotal 20.30.03</t>
  </si>
  <si>
    <t>20.01.02</t>
  </si>
  <si>
    <t>Total 20.01.02</t>
  </si>
  <si>
    <t>ITM BRAILA</t>
  </si>
  <si>
    <t>trasf.suma pt.reglare plati sp.cond.munca</t>
  </si>
  <si>
    <t>plata numerar alte sporuri</t>
  </si>
  <si>
    <t>plata ind.concediu medical</t>
  </si>
  <si>
    <t>Subtotal 20.01.02</t>
  </si>
  <si>
    <t>ulei motor</t>
  </si>
  <si>
    <t>CEC</t>
  </si>
  <si>
    <t>ch.div.materiale numerar</t>
  </si>
  <si>
    <t>VIPER SRL BRAILA</t>
  </si>
  <si>
    <t>perioada: 01.05 - 31.05.2019</t>
  </si>
  <si>
    <t>mai</t>
  </si>
  <si>
    <t>perioada: 01.05- 31.05.2019</t>
  </si>
  <si>
    <t>recuperare ind.concediu de odihna</t>
  </si>
  <si>
    <t>Subtotal 10.01.05</t>
  </si>
  <si>
    <t>recuperare contr.asig.pt.munca af ind.CO</t>
  </si>
  <si>
    <t>Total mai 2019</t>
  </si>
  <si>
    <t>CEDAROM TRADE SRL BRAILA</t>
  </si>
  <si>
    <t>ZIGZAG PAPER SRL BRAILA</t>
  </si>
  <si>
    <t>hartie copiator</t>
  </si>
  <si>
    <t>SELADO COM SRL BRAILA</t>
  </si>
  <si>
    <t>plicuri personalizate</t>
  </si>
  <si>
    <t>materiale pt.curatenie</t>
  </si>
  <si>
    <t>ECO SA BRAILA</t>
  </si>
  <si>
    <t>fc.prof.519+572</t>
  </si>
  <si>
    <t>FV</t>
  </si>
  <si>
    <t>restituit sold neutilizat</t>
  </si>
  <si>
    <t>UP ROMANIA SRL</t>
  </si>
  <si>
    <t>comis.tiparire vouchere</t>
  </si>
  <si>
    <t>NEGALOR PREST SRL BRAILA</t>
  </si>
  <si>
    <t>serv.vulcanizare</t>
  </si>
  <si>
    <t>CYCLON TECH SRL BRAILA</t>
  </si>
  <si>
    <t>trecere chiller pt.vara</t>
  </si>
  <si>
    <t>rep.aer cond.auto</t>
  </si>
  <si>
    <t>Total 20.25</t>
  </si>
  <si>
    <t>DESIGN&amp;PROJECT BUSINESS SRL</t>
  </si>
  <si>
    <t>cheltuieli de judecata</t>
  </si>
  <si>
    <t>ASIROM VIG BUCURESTI</t>
  </si>
  <si>
    <t>asigurare auto casco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</si>
</sst>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60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1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3" xfId="0" applyBorder="1"/>
    <xf numFmtId="0" fontId="5" fillId="0" borderId="24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14" fontId="0" fillId="0" borderId="26" xfId="0" applyNumberForma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0" fontId="5" fillId="0" borderId="27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0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6" xfId="0" applyNumberFormat="1" applyFont="1" applyBorder="1"/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1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1" fontId="0" fillId="0" borderId="4" xfId="0" applyNumberForma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8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3" fontId="0" fillId="0" borderId="22" xfId="0" applyNumberFormat="1" applyBorder="1"/>
    <xf numFmtId="3" fontId="0" fillId="0" borderId="7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3" xfId="0" applyFont="1" applyBorder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33" xfId="0" applyFont="1" applyBorder="1" applyAlignment="1">
      <alignment horizontal="center" wrapText="1"/>
    </xf>
    <xf numFmtId="0" fontId="0" fillId="0" borderId="33" xfId="0" applyBorder="1" applyAlignment="1">
      <alignment horizontal="left" wrapText="1"/>
    </xf>
    <xf numFmtId="2" fontId="0" fillId="0" borderId="33" xfId="0" applyNumberFormat="1" applyFont="1" applyBorder="1" applyAlignment="1"/>
    <xf numFmtId="0" fontId="0" fillId="0" borderId="33" xfId="0" applyBorder="1" applyAlignment="1">
      <alignment horizontal="left"/>
    </xf>
    <xf numFmtId="3" fontId="0" fillId="0" borderId="4" xfId="0" applyNumberFormat="1" applyBorder="1"/>
    <xf numFmtId="0" fontId="0" fillId="0" borderId="6" xfId="0" applyFont="1" applyBorder="1"/>
    <xf numFmtId="0" fontId="0" fillId="0" borderId="22" xfId="0" applyFill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right"/>
    </xf>
    <xf numFmtId="0" fontId="5" fillId="0" borderId="20" xfId="0" applyFont="1" applyBorder="1"/>
    <xf numFmtId="2" fontId="5" fillId="0" borderId="20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/>
    <xf numFmtId="2" fontId="0" fillId="0" borderId="8" xfId="0" applyNumberFormat="1" applyFont="1" applyBorder="1" applyAlignment="1"/>
    <xf numFmtId="2" fontId="5" fillId="0" borderId="20" xfId="0" applyNumberFormat="1" applyFont="1" applyBorder="1"/>
    <xf numFmtId="0" fontId="5" fillId="0" borderId="3" xfId="0" applyFont="1" applyBorder="1"/>
    <xf numFmtId="2" fontId="5" fillId="0" borderId="3" xfId="0" applyNumberFormat="1" applyFont="1" applyBorder="1"/>
    <xf numFmtId="0" fontId="5" fillId="0" borderId="10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25" xfId="0" applyFont="1" applyBorder="1"/>
    <xf numFmtId="2" fontId="5" fillId="0" borderId="27" xfId="0" applyNumberFormat="1" applyFont="1" applyBorder="1"/>
    <xf numFmtId="0" fontId="5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5" fillId="0" borderId="33" xfId="0" applyFont="1" applyBorder="1"/>
    <xf numFmtId="2" fontId="0" fillId="0" borderId="33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5" fillId="0" borderId="27" xfId="0" applyFont="1" applyBorder="1"/>
    <xf numFmtId="0" fontId="0" fillId="0" borderId="33" xfId="0" applyBorder="1"/>
    <xf numFmtId="0" fontId="0" fillId="0" borderId="5" xfId="0" applyBorder="1" applyAlignment="1">
      <alignment horizontal="center"/>
    </xf>
    <xf numFmtId="2" fontId="5" fillId="0" borderId="0" xfId="0" applyNumberFormat="1" applyFont="1" applyBorder="1" applyAlignment="1">
      <alignment horizontal="right"/>
    </xf>
    <xf numFmtId="0" fontId="0" fillId="0" borderId="35" xfId="0" applyBorder="1"/>
    <xf numFmtId="0" fontId="5" fillId="0" borderId="36" xfId="0" applyFont="1" applyBorder="1"/>
    <xf numFmtId="0" fontId="5" fillId="0" borderId="28" xfId="0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33" xfId="0" applyNumberFormat="1" applyBorder="1"/>
    <xf numFmtId="2" fontId="5" fillId="0" borderId="4" xfId="0" applyNumberFormat="1" applyFont="1" applyBorder="1" applyAlignment="1">
      <alignment horizontal="center"/>
    </xf>
    <xf numFmtId="14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left"/>
    </xf>
    <xf numFmtId="14" fontId="0" fillId="0" borderId="30" xfId="0" applyNumberFormat="1" applyBorder="1" applyAlignment="1">
      <alignment horizontal="center"/>
    </xf>
    <xf numFmtId="2" fontId="5" fillId="0" borderId="10" xfId="0" applyNumberFormat="1" applyFont="1" applyBorder="1"/>
    <xf numFmtId="3" fontId="0" fillId="0" borderId="37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38" xfId="0" applyBorder="1" applyAlignment="1">
      <alignment horizontal="center"/>
    </xf>
    <xf numFmtId="14" fontId="5" fillId="0" borderId="22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16" workbookViewId="0">
      <selection activeCell="A35" sqref="A35"/>
    </sheetView>
  </sheetViews>
  <sheetFormatPr defaultRowHeight="12.75"/>
  <cols>
    <col min="1" max="1" width="20.28515625" customWidth="1"/>
    <col min="2" max="2" width="9.140625" style="8"/>
    <col min="3" max="3" width="6.5703125" style="8" customWidth="1"/>
    <col min="4" max="4" width="15.28515625" style="74" customWidth="1"/>
    <col min="5" max="5" width="42.85546875" customWidth="1"/>
  </cols>
  <sheetData>
    <row r="1" spans="1:6">
      <c r="A1" s="1" t="s">
        <v>7</v>
      </c>
      <c r="B1" s="37"/>
      <c r="C1" s="37"/>
      <c r="D1" s="71"/>
    </row>
    <row r="3" spans="1:6">
      <c r="A3" s="1" t="s">
        <v>8</v>
      </c>
      <c r="B3" s="37"/>
      <c r="C3" s="37"/>
      <c r="D3" s="71"/>
      <c r="E3" s="1"/>
    </row>
    <row r="4" spans="1:6">
      <c r="A4" s="1" t="s">
        <v>9</v>
      </c>
      <c r="B4" s="37"/>
      <c r="C4" s="37"/>
      <c r="D4" s="71"/>
      <c r="F4" s="2"/>
    </row>
    <row r="5" spans="1:6">
      <c r="A5" s="1"/>
      <c r="B5" s="37"/>
      <c r="C5" s="37"/>
      <c r="D5" s="71"/>
      <c r="F5" s="2"/>
    </row>
    <row r="6" spans="1:6">
      <c r="A6" s="1"/>
      <c r="B6" s="37" t="s">
        <v>114</v>
      </c>
      <c r="C6" s="37"/>
      <c r="D6" s="71"/>
      <c r="E6" s="9"/>
      <c r="F6" s="2"/>
    </row>
    <row r="7" spans="1:6">
      <c r="B7" s="37"/>
      <c r="C7" s="37"/>
      <c r="D7" s="71"/>
    </row>
    <row r="8" spans="1:6" s="8" customFormat="1" ht="13.5" thickBot="1">
      <c r="A8" s="65" t="s">
        <v>4</v>
      </c>
      <c r="B8" s="65" t="s">
        <v>0</v>
      </c>
      <c r="C8" s="65" t="s">
        <v>1</v>
      </c>
      <c r="D8" s="66" t="s">
        <v>2</v>
      </c>
      <c r="E8" s="65" t="s">
        <v>3</v>
      </c>
    </row>
    <row r="9" spans="1:6" s="8" customFormat="1">
      <c r="A9" s="16" t="s">
        <v>47</v>
      </c>
      <c r="B9" s="77"/>
      <c r="C9" s="77"/>
      <c r="D9" s="78">
        <v>960279</v>
      </c>
      <c r="E9" s="77"/>
    </row>
    <row r="10" spans="1:6" s="8" customFormat="1">
      <c r="A10" s="159" t="s">
        <v>5</v>
      </c>
      <c r="B10" s="158" t="s">
        <v>115</v>
      </c>
      <c r="C10" s="134">
        <v>14</v>
      </c>
      <c r="D10" s="78">
        <v>256884</v>
      </c>
      <c r="E10" s="4" t="s">
        <v>33</v>
      </c>
    </row>
    <row r="11" spans="1:6" s="8" customFormat="1">
      <c r="A11" s="159"/>
      <c r="B11" s="158" t="s">
        <v>115</v>
      </c>
      <c r="C11" s="134">
        <v>14</v>
      </c>
      <c r="D11" s="78">
        <v>-1559</v>
      </c>
      <c r="E11" s="4" t="s">
        <v>117</v>
      </c>
    </row>
    <row r="12" spans="1:6">
      <c r="A12" s="52"/>
      <c r="B12" s="142" t="s">
        <v>115</v>
      </c>
      <c r="C12" s="7">
        <v>15</v>
      </c>
      <c r="D12" s="70">
        <v>8592</v>
      </c>
      <c r="E12" s="4" t="s">
        <v>95</v>
      </c>
    </row>
    <row r="13" spans="1:6">
      <c r="A13" s="52"/>
      <c r="B13" s="142" t="s">
        <v>115</v>
      </c>
      <c r="C13" s="7">
        <v>30</v>
      </c>
      <c r="D13" s="70">
        <v>-16836</v>
      </c>
      <c r="E13" s="135" t="s">
        <v>106</v>
      </c>
    </row>
    <row r="14" spans="1:6" ht="13.5" thickBot="1">
      <c r="A14" s="120" t="s">
        <v>6</v>
      </c>
      <c r="B14" s="146"/>
      <c r="C14" s="65"/>
      <c r="D14" s="121">
        <f>SUM(D9:D13)</f>
        <v>1207360</v>
      </c>
      <c r="E14" s="38"/>
    </row>
    <row r="15" spans="1:6">
      <c r="A15" s="144" t="s">
        <v>118</v>
      </c>
      <c r="B15" s="107"/>
      <c r="C15" s="106"/>
      <c r="D15" s="143">
        <v>119735</v>
      </c>
      <c r="E15" s="39"/>
    </row>
    <row r="16" spans="1:6" ht="25.5">
      <c r="A16" s="145" t="s">
        <v>91</v>
      </c>
      <c r="B16" s="51" t="s">
        <v>115</v>
      </c>
      <c r="C16" s="139">
        <v>14</v>
      </c>
      <c r="D16" s="72">
        <v>12674</v>
      </c>
      <c r="E16" s="97" t="s">
        <v>92</v>
      </c>
    </row>
    <row r="17" spans="1:5">
      <c r="A17" s="52"/>
      <c r="B17" s="142" t="s">
        <v>115</v>
      </c>
      <c r="C17" s="51">
        <v>15</v>
      </c>
      <c r="D17" s="72">
        <v>-200</v>
      </c>
      <c r="E17" s="4" t="s">
        <v>117</v>
      </c>
    </row>
    <row r="18" spans="1:5">
      <c r="A18" s="141"/>
      <c r="B18" s="81" t="s">
        <v>115</v>
      </c>
      <c r="C18" s="103">
        <v>30</v>
      </c>
      <c r="D18" s="137">
        <v>16836</v>
      </c>
      <c r="E18" s="135" t="s">
        <v>106</v>
      </c>
    </row>
    <row r="19" spans="1:5" s="1" customFormat="1" ht="13.5" thickBot="1">
      <c r="A19" s="118" t="s">
        <v>93</v>
      </c>
      <c r="B19" s="95"/>
      <c r="C19" s="95"/>
      <c r="D19" s="119">
        <f>SUM(D15:D18)</f>
        <v>149045</v>
      </c>
      <c r="E19" s="118"/>
    </row>
    <row r="20" spans="1:5">
      <c r="A20" s="40" t="s">
        <v>70</v>
      </c>
      <c r="B20" s="41"/>
      <c r="C20" s="41"/>
      <c r="D20" s="76">
        <v>129293</v>
      </c>
      <c r="E20" s="40"/>
    </row>
    <row r="21" spans="1:5">
      <c r="A21" s="49" t="s">
        <v>71</v>
      </c>
      <c r="B21" s="142" t="s">
        <v>115</v>
      </c>
      <c r="C21" s="51">
        <v>14</v>
      </c>
      <c r="D21" s="72">
        <v>31109</v>
      </c>
      <c r="E21" s="4" t="s">
        <v>33</v>
      </c>
    </row>
    <row r="22" spans="1:5">
      <c r="A22" s="136"/>
      <c r="B22" s="142" t="s">
        <v>115</v>
      </c>
      <c r="C22" s="103">
        <v>15</v>
      </c>
      <c r="D22" s="137">
        <v>1442</v>
      </c>
      <c r="E22" s="117" t="s">
        <v>107</v>
      </c>
    </row>
    <row r="23" spans="1:5">
      <c r="A23" s="136"/>
      <c r="B23" s="142" t="s">
        <v>115</v>
      </c>
      <c r="C23" s="103">
        <v>20</v>
      </c>
      <c r="D23" s="137">
        <v>-224</v>
      </c>
      <c r="E23" s="4" t="s">
        <v>117</v>
      </c>
    </row>
    <row r="24" spans="1:5" ht="13.5" thickBot="1">
      <c r="A24" s="118" t="s">
        <v>72</v>
      </c>
      <c r="B24" s="95"/>
      <c r="C24" s="95"/>
      <c r="D24" s="119">
        <f>SUM(D20:D23)</f>
        <v>161620</v>
      </c>
      <c r="E24" s="23"/>
    </row>
    <row r="25" spans="1:5">
      <c r="A25" s="40" t="s">
        <v>89</v>
      </c>
      <c r="B25" s="41"/>
      <c r="C25" s="41"/>
      <c r="D25" s="76">
        <v>220</v>
      </c>
      <c r="E25" s="40"/>
    </row>
    <row r="26" spans="1:5">
      <c r="A26" s="25" t="s">
        <v>52</v>
      </c>
      <c r="B26" s="142"/>
      <c r="C26" s="51"/>
      <c r="D26" s="72"/>
      <c r="E26" s="52"/>
    </row>
    <row r="27" spans="1:5" ht="13.5" thickBot="1">
      <c r="A27" s="118" t="s">
        <v>53</v>
      </c>
      <c r="B27" s="95"/>
      <c r="C27" s="95"/>
      <c r="D27" s="119">
        <f>SUM(D25:D26)</f>
        <v>220</v>
      </c>
      <c r="E27" s="23"/>
    </row>
    <row r="28" spans="1:5">
      <c r="A28" s="40" t="s">
        <v>90</v>
      </c>
      <c r="B28" s="41"/>
      <c r="C28" s="41"/>
      <c r="D28" s="76">
        <v>39049</v>
      </c>
      <c r="E28" s="40"/>
    </row>
    <row r="29" spans="1:5" ht="25.5">
      <c r="A29" s="49" t="s">
        <v>67</v>
      </c>
      <c r="B29" s="142" t="s">
        <v>115</v>
      </c>
      <c r="C29" s="51">
        <v>12</v>
      </c>
      <c r="D29" s="72">
        <v>11978</v>
      </c>
      <c r="E29" s="97" t="s">
        <v>94</v>
      </c>
    </row>
    <row r="30" spans="1:5">
      <c r="A30" s="52"/>
      <c r="B30" s="142" t="s">
        <v>115</v>
      </c>
      <c r="C30" s="51">
        <v>15</v>
      </c>
      <c r="D30" s="72">
        <v>588</v>
      </c>
      <c r="E30" s="117" t="s">
        <v>96</v>
      </c>
    </row>
    <row r="31" spans="1:5" ht="13.5" thickBot="1">
      <c r="A31" s="118" t="s">
        <v>68</v>
      </c>
      <c r="B31" s="95"/>
      <c r="C31" s="95"/>
      <c r="D31" s="119">
        <f>SUM(D28:D30)</f>
        <v>51615</v>
      </c>
      <c r="E31" s="23"/>
    </row>
    <row r="32" spans="1:5">
      <c r="A32" s="75" t="s">
        <v>48</v>
      </c>
      <c r="B32" s="41"/>
      <c r="C32" s="41"/>
      <c r="D32" s="76">
        <v>6726</v>
      </c>
      <c r="E32" s="40"/>
    </row>
    <row r="33" spans="1:5">
      <c r="A33" s="52" t="s">
        <v>34</v>
      </c>
      <c r="B33" s="142" t="s">
        <v>115</v>
      </c>
      <c r="C33" s="51">
        <v>14</v>
      </c>
      <c r="D33" s="72">
        <v>539</v>
      </c>
      <c r="E33" s="52" t="s">
        <v>108</v>
      </c>
    </row>
    <row r="34" spans="1:5" s="39" customFormat="1" ht="13.5" thickBot="1">
      <c r="A34" s="118" t="s">
        <v>35</v>
      </c>
      <c r="B34" s="95"/>
      <c r="C34" s="95"/>
      <c r="D34" s="119">
        <f>SUM(D32:D33)</f>
        <v>7265</v>
      </c>
      <c r="E34" s="23"/>
    </row>
    <row r="35" spans="1:5" s="39" customFormat="1">
      <c r="A35" s="40" t="s">
        <v>69</v>
      </c>
      <c r="B35" s="41"/>
      <c r="C35" s="41"/>
      <c r="D35" s="76">
        <v>28106</v>
      </c>
      <c r="E35" s="40"/>
    </row>
    <row r="36" spans="1:5">
      <c r="A36" s="49" t="s">
        <v>49</v>
      </c>
      <c r="B36" s="142" t="s">
        <v>115</v>
      </c>
      <c r="C36" s="69">
        <v>14</v>
      </c>
      <c r="D36" s="72">
        <v>7274</v>
      </c>
      <c r="E36" s="104" t="s">
        <v>51</v>
      </c>
    </row>
    <row r="37" spans="1:5">
      <c r="A37" s="136"/>
      <c r="B37" s="147" t="s">
        <v>115</v>
      </c>
      <c r="C37" s="110">
        <v>14</v>
      </c>
      <c r="D37" s="137">
        <v>-45</v>
      </c>
      <c r="E37" s="148" t="s">
        <v>119</v>
      </c>
    </row>
    <row r="38" spans="1:5" ht="13.5" thickBot="1">
      <c r="A38" s="118" t="s">
        <v>50</v>
      </c>
      <c r="B38" s="122"/>
      <c r="C38" s="95"/>
      <c r="D38" s="119">
        <f>SUM(D35:D37)</f>
        <v>35335</v>
      </c>
      <c r="E38" s="105"/>
    </row>
    <row r="39" spans="1:5" ht="13.5" thickBot="1">
      <c r="A39" s="43" t="s">
        <v>120</v>
      </c>
      <c r="B39" s="44"/>
      <c r="C39" s="44"/>
      <c r="D39" s="73">
        <f>D14+D19+D24+D27+D31+D34+D38</f>
        <v>1612460</v>
      </c>
      <c r="E39" s="4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landscape" horizontalDpi="300" verticalDpi="300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71"/>
  <sheetViews>
    <sheetView topLeftCell="A2" workbookViewId="0">
      <selection activeCell="G70" sqref="G70"/>
    </sheetView>
  </sheetViews>
  <sheetFormatPr defaultRowHeight="12.75"/>
  <cols>
    <col min="1" max="1" width="20.7109375" customWidth="1"/>
    <col min="2" max="2" width="12.140625" style="8" customWidth="1"/>
    <col min="3" max="3" width="11.42578125" style="8" customWidth="1"/>
    <col min="4" max="4" width="13.28515625" style="8" customWidth="1"/>
    <col min="5" max="5" width="42.5703125" customWidth="1"/>
    <col min="6" max="6" width="15.5703125" style="8" customWidth="1"/>
    <col min="7" max="7" width="13.42578125" style="22" customWidth="1"/>
    <col min="8" max="8" width="34.28515625" customWidth="1"/>
  </cols>
  <sheetData>
    <row r="1" spans="1:10">
      <c r="A1" s="157" t="s">
        <v>7</v>
      </c>
      <c r="B1" s="157"/>
      <c r="C1" s="157"/>
      <c r="D1" s="157"/>
      <c r="E1" s="157"/>
      <c r="F1" s="157"/>
      <c r="G1" s="157"/>
      <c r="H1" s="1"/>
    </row>
    <row r="3" spans="1:10">
      <c r="A3" s="157" t="s">
        <v>8</v>
      </c>
      <c r="B3" s="157"/>
      <c r="C3" s="157"/>
      <c r="D3" s="157"/>
      <c r="E3" s="157"/>
      <c r="F3" s="157"/>
      <c r="G3" s="157"/>
      <c r="H3" s="1"/>
      <c r="I3" s="1"/>
    </row>
    <row r="4" spans="1:10">
      <c r="A4" s="157" t="s">
        <v>10</v>
      </c>
      <c r="B4" s="157"/>
      <c r="C4" s="157"/>
      <c r="D4" s="157"/>
      <c r="E4" s="157"/>
      <c r="F4" s="157"/>
      <c r="G4" s="157"/>
      <c r="H4" s="1"/>
      <c r="J4" s="2"/>
    </row>
    <row r="5" spans="1:10">
      <c r="A5" s="157" t="s">
        <v>116</v>
      </c>
      <c r="B5" s="157"/>
      <c r="C5" s="157"/>
      <c r="D5" s="157"/>
      <c r="E5" s="157"/>
      <c r="F5" s="157"/>
      <c r="G5" s="157"/>
    </row>
    <row r="7" spans="1:10" s="67" customFormat="1" ht="51.75" thickBot="1">
      <c r="A7" s="65" t="s">
        <v>4</v>
      </c>
      <c r="B7" s="85" t="s">
        <v>0</v>
      </c>
      <c r="C7" s="85" t="s">
        <v>11</v>
      </c>
      <c r="D7" s="86" t="s">
        <v>12</v>
      </c>
      <c r="E7" s="86" t="s">
        <v>13</v>
      </c>
      <c r="F7" s="86" t="s">
        <v>14</v>
      </c>
      <c r="G7" s="149" t="s">
        <v>2</v>
      </c>
      <c r="H7" s="85" t="s">
        <v>3</v>
      </c>
    </row>
    <row r="8" spans="1:10" s="81" customFormat="1">
      <c r="A8" s="56" t="s">
        <v>73</v>
      </c>
      <c r="B8" s="107"/>
      <c r="C8" s="107"/>
      <c r="D8" s="108"/>
      <c r="E8" s="108"/>
      <c r="F8" s="108"/>
      <c r="G8" s="72">
        <v>4789.13</v>
      </c>
      <c r="H8" s="107"/>
    </row>
    <row r="9" spans="1:10" s="81" customFormat="1">
      <c r="A9" s="50" t="s">
        <v>59</v>
      </c>
      <c r="B9" s="69" t="s">
        <v>115</v>
      </c>
      <c r="C9" s="69">
        <v>28</v>
      </c>
      <c r="D9" s="87">
        <v>509</v>
      </c>
      <c r="E9" s="97" t="s">
        <v>121</v>
      </c>
      <c r="F9" s="87">
        <v>39648</v>
      </c>
      <c r="G9" s="72">
        <v>60</v>
      </c>
      <c r="H9" s="54" t="s">
        <v>74</v>
      </c>
    </row>
    <row r="10" spans="1:10" s="81" customFormat="1">
      <c r="A10" s="50"/>
      <c r="B10" s="51" t="s">
        <v>115</v>
      </c>
      <c r="C10" s="69">
        <v>28</v>
      </c>
      <c r="D10" s="87">
        <v>510</v>
      </c>
      <c r="E10" s="97" t="s">
        <v>122</v>
      </c>
      <c r="F10" s="87">
        <v>232</v>
      </c>
      <c r="G10" s="72">
        <v>205.28</v>
      </c>
      <c r="H10" s="54" t="s">
        <v>123</v>
      </c>
    </row>
    <row r="11" spans="1:10" s="81" customFormat="1">
      <c r="A11" s="51"/>
      <c r="B11" s="51" t="s">
        <v>115</v>
      </c>
      <c r="C11" s="69">
        <v>28</v>
      </c>
      <c r="D11" s="87">
        <v>512</v>
      </c>
      <c r="E11" s="97" t="s">
        <v>75</v>
      </c>
      <c r="F11" s="87">
        <v>10323</v>
      </c>
      <c r="G11" s="98">
        <v>672.35</v>
      </c>
      <c r="H11" s="54" t="s">
        <v>76</v>
      </c>
    </row>
    <row r="12" spans="1:10" s="81" customFormat="1">
      <c r="A12" s="109"/>
      <c r="B12" s="51" t="s">
        <v>115</v>
      </c>
      <c r="C12" s="110">
        <v>28</v>
      </c>
      <c r="D12" s="111">
        <v>513</v>
      </c>
      <c r="E12" s="112" t="s">
        <v>75</v>
      </c>
      <c r="F12" s="111">
        <v>10419</v>
      </c>
      <c r="G12" s="113">
        <v>657.59</v>
      </c>
      <c r="H12" s="114" t="s">
        <v>76</v>
      </c>
    </row>
    <row r="13" spans="1:10" s="81" customFormat="1">
      <c r="A13" s="109"/>
      <c r="B13" s="103" t="s">
        <v>115</v>
      </c>
      <c r="C13" s="110">
        <v>31</v>
      </c>
      <c r="D13" s="111">
        <v>521</v>
      </c>
      <c r="E13" s="112" t="s">
        <v>124</v>
      </c>
      <c r="F13" s="111">
        <v>21466</v>
      </c>
      <c r="G13" s="113">
        <v>246.93</v>
      </c>
      <c r="H13" s="114" t="s">
        <v>125</v>
      </c>
    </row>
    <row r="14" spans="1:10" s="81" customFormat="1" ht="13.5" thickBot="1">
      <c r="A14" s="123" t="s">
        <v>60</v>
      </c>
      <c r="B14" s="95"/>
      <c r="C14" s="95"/>
      <c r="D14" s="96"/>
      <c r="E14" s="96"/>
      <c r="F14" s="96"/>
      <c r="G14" s="124">
        <f>SUM(G8:G13)</f>
        <v>6631.2800000000007</v>
      </c>
      <c r="H14" s="95"/>
    </row>
    <row r="15" spans="1:10" s="81" customFormat="1">
      <c r="A15" s="56" t="s">
        <v>109</v>
      </c>
      <c r="B15" s="133"/>
      <c r="C15" s="133"/>
      <c r="D15" s="138"/>
      <c r="E15" s="138"/>
      <c r="F15" s="138"/>
      <c r="G15" s="125">
        <v>23.32</v>
      </c>
      <c r="H15" s="133"/>
    </row>
    <row r="16" spans="1:10" s="83" customFormat="1">
      <c r="A16" s="50" t="s">
        <v>103</v>
      </c>
      <c r="B16" s="51" t="s">
        <v>115</v>
      </c>
      <c r="C16" s="69">
        <v>28</v>
      </c>
      <c r="D16" s="87">
        <v>511</v>
      </c>
      <c r="E16" s="97" t="s">
        <v>122</v>
      </c>
      <c r="F16" s="87">
        <v>124</v>
      </c>
      <c r="G16" s="98">
        <v>215.46</v>
      </c>
      <c r="H16" s="54" t="s">
        <v>126</v>
      </c>
    </row>
    <row r="17" spans="1:8" s="81" customFormat="1" ht="13.5" thickBot="1">
      <c r="A17" s="123" t="s">
        <v>104</v>
      </c>
      <c r="B17" s="95"/>
      <c r="C17" s="95"/>
      <c r="D17" s="96"/>
      <c r="E17" s="96"/>
      <c r="F17" s="96"/>
      <c r="G17" s="124">
        <f>SUM(G15:G16)</f>
        <v>238.78</v>
      </c>
      <c r="H17" s="95"/>
    </row>
    <row r="18" spans="1:8" s="83" customFormat="1">
      <c r="A18" s="90" t="s">
        <v>54</v>
      </c>
      <c r="B18" s="79"/>
      <c r="C18" s="79"/>
      <c r="D18" s="91"/>
      <c r="E18" s="91"/>
      <c r="F18" s="91"/>
      <c r="G18" s="76">
        <v>20889.43</v>
      </c>
      <c r="H18" s="79"/>
    </row>
    <row r="19" spans="1:8">
      <c r="A19" s="49" t="s">
        <v>15</v>
      </c>
      <c r="B19" s="51" t="s">
        <v>115</v>
      </c>
      <c r="C19" s="69">
        <v>22</v>
      </c>
      <c r="D19" s="69">
        <v>483</v>
      </c>
      <c r="E19" s="52" t="s">
        <v>16</v>
      </c>
      <c r="F19" s="69">
        <v>11022</v>
      </c>
      <c r="G19" s="88">
        <v>48.21</v>
      </c>
      <c r="H19" s="52" t="s">
        <v>17</v>
      </c>
    </row>
    <row r="20" spans="1:8">
      <c r="A20" s="18"/>
      <c r="B20" s="51" t="s">
        <v>115</v>
      </c>
      <c r="C20" s="15">
        <v>27</v>
      </c>
      <c r="D20" s="15">
        <v>488</v>
      </c>
      <c r="E20" s="16" t="s">
        <v>36</v>
      </c>
      <c r="F20" s="15">
        <v>10609626432</v>
      </c>
      <c r="G20" s="21">
        <v>1755.48</v>
      </c>
      <c r="H20" s="16" t="s">
        <v>37</v>
      </c>
    </row>
    <row r="21" spans="1:8">
      <c r="A21" s="13"/>
      <c r="B21" s="51" t="s">
        <v>115</v>
      </c>
      <c r="C21" s="12">
        <v>24</v>
      </c>
      <c r="D21" s="12">
        <v>489</v>
      </c>
      <c r="E21" s="14" t="s">
        <v>44</v>
      </c>
      <c r="F21" s="12">
        <v>6200611027</v>
      </c>
      <c r="G21" s="20">
        <v>2540.2199999999998</v>
      </c>
      <c r="H21" s="14" t="s">
        <v>45</v>
      </c>
    </row>
    <row r="22" spans="1:8" ht="13.5" thickBot="1">
      <c r="A22" s="120" t="s">
        <v>18</v>
      </c>
      <c r="B22" s="47"/>
      <c r="C22" s="47"/>
      <c r="D22" s="47"/>
      <c r="E22" s="42"/>
      <c r="F22" s="47"/>
      <c r="G22" s="126">
        <f>SUM(G18:G21)</f>
        <v>25233.34</v>
      </c>
      <c r="H22" s="48"/>
    </row>
    <row r="23" spans="1:8">
      <c r="A23" s="56" t="s">
        <v>55</v>
      </c>
      <c r="B23" s="79"/>
      <c r="C23" s="79"/>
      <c r="D23" s="79"/>
      <c r="E23" s="92"/>
      <c r="F23" s="79"/>
      <c r="G23" s="93">
        <v>1329.41</v>
      </c>
      <c r="H23" s="94"/>
    </row>
    <row r="24" spans="1:8">
      <c r="A24" s="49" t="s">
        <v>19</v>
      </c>
      <c r="B24" s="51" t="s">
        <v>115</v>
      </c>
      <c r="C24" s="69">
        <v>27</v>
      </c>
      <c r="D24" s="69">
        <v>490</v>
      </c>
      <c r="E24" s="52" t="s">
        <v>20</v>
      </c>
      <c r="F24" s="69">
        <v>91376</v>
      </c>
      <c r="G24" s="88">
        <v>265.01</v>
      </c>
      <c r="H24" s="52" t="s">
        <v>21</v>
      </c>
    </row>
    <row r="25" spans="1:8">
      <c r="A25" s="18"/>
      <c r="B25" s="51" t="s">
        <v>115</v>
      </c>
      <c r="C25" s="15">
        <v>27</v>
      </c>
      <c r="D25" s="15">
        <v>496</v>
      </c>
      <c r="E25" s="16" t="s">
        <v>127</v>
      </c>
      <c r="F25" s="15">
        <v>29940</v>
      </c>
      <c r="G25" s="21">
        <v>98.81</v>
      </c>
      <c r="H25" s="16" t="s">
        <v>22</v>
      </c>
    </row>
    <row r="26" spans="1:8" ht="13.5" thickBot="1">
      <c r="A26" s="127" t="s">
        <v>23</v>
      </c>
      <c r="B26" s="11"/>
      <c r="C26" s="11"/>
      <c r="D26" s="11"/>
      <c r="E26" s="5"/>
      <c r="F26" s="11"/>
      <c r="G26" s="128">
        <f>SUM(G23:G25)</f>
        <v>1693.23</v>
      </c>
      <c r="H26" s="6"/>
    </row>
    <row r="27" spans="1:8">
      <c r="A27" s="56" t="s">
        <v>97</v>
      </c>
      <c r="B27" s="83"/>
      <c r="C27" s="12"/>
      <c r="D27" s="12"/>
      <c r="E27" s="82"/>
      <c r="F27" s="12"/>
      <c r="G27" s="20">
        <v>7700</v>
      </c>
      <c r="H27" s="68"/>
    </row>
    <row r="28" spans="1:8">
      <c r="A28" s="52" t="s">
        <v>77</v>
      </c>
      <c r="B28" s="51" t="s">
        <v>115</v>
      </c>
      <c r="C28" s="12">
        <v>27</v>
      </c>
      <c r="D28" s="12">
        <v>495</v>
      </c>
      <c r="E28" s="14" t="s">
        <v>78</v>
      </c>
      <c r="F28" s="17" t="s">
        <v>128</v>
      </c>
      <c r="G28" s="20">
        <v>5000</v>
      </c>
      <c r="H28" s="115" t="s">
        <v>79</v>
      </c>
    </row>
    <row r="29" spans="1:8">
      <c r="A29" s="52"/>
      <c r="B29" s="51" t="s">
        <v>115</v>
      </c>
      <c r="C29" s="12">
        <v>28</v>
      </c>
      <c r="D29" s="12">
        <v>508</v>
      </c>
      <c r="E29" s="14" t="s">
        <v>81</v>
      </c>
      <c r="F29" s="17">
        <v>21536</v>
      </c>
      <c r="G29" s="20">
        <v>150</v>
      </c>
      <c r="H29" s="115" t="s">
        <v>110</v>
      </c>
    </row>
    <row r="30" spans="1:8" ht="13.5" thickBot="1">
      <c r="A30" s="140" t="s">
        <v>80</v>
      </c>
      <c r="B30" s="47"/>
      <c r="C30" s="47"/>
      <c r="D30" s="47"/>
      <c r="E30" s="42"/>
      <c r="F30" s="47"/>
      <c r="G30" s="126">
        <f>SUM(G27:G29)</f>
        <v>12850</v>
      </c>
      <c r="H30" s="48"/>
    </row>
    <row r="31" spans="1:8">
      <c r="A31" s="84" t="s">
        <v>56</v>
      </c>
      <c r="B31" s="15"/>
      <c r="C31" s="15"/>
      <c r="D31" s="15"/>
      <c r="E31" s="116"/>
      <c r="F31" s="15"/>
      <c r="G31" s="21">
        <v>4179.24</v>
      </c>
      <c r="H31" s="80"/>
    </row>
    <row r="32" spans="1:8">
      <c r="A32" s="3" t="s">
        <v>24</v>
      </c>
      <c r="B32" s="51" t="s">
        <v>115</v>
      </c>
      <c r="C32" s="10">
        <v>27</v>
      </c>
      <c r="D32" s="10">
        <v>497</v>
      </c>
      <c r="E32" s="14" t="s">
        <v>25</v>
      </c>
      <c r="F32" s="7"/>
      <c r="G32" s="19">
        <v>451.5</v>
      </c>
      <c r="H32" s="4" t="s">
        <v>46</v>
      </c>
    </row>
    <row r="33" spans="1:8">
      <c r="A33" s="13"/>
      <c r="B33" s="51" t="s">
        <v>115</v>
      </c>
      <c r="C33" s="10">
        <v>27</v>
      </c>
      <c r="D33" s="12">
        <v>498</v>
      </c>
      <c r="E33" s="14" t="s">
        <v>25</v>
      </c>
      <c r="F33" s="17"/>
      <c r="G33" s="20">
        <v>287.89999999999998</v>
      </c>
      <c r="H33" s="14" t="s">
        <v>46</v>
      </c>
    </row>
    <row r="34" spans="1:8">
      <c r="A34" s="13"/>
      <c r="B34" s="51" t="s">
        <v>115</v>
      </c>
      <c r="C34" s="10">
        <v>27</v>
      </c>
      <c r="D34" s="12">
        <v>492</v>
      </c>
      <c r="E34" s="14" t="s">
        <v>61</v>
      </c>
      <c r="F34" s="99">
        <v>1090306303967</v>
      </c>
      <c r="G34" s="20">
        <v>145.13999999999999</v>
      </c>
      <c r="H34" s="14" t="s">
        <v>62</v>
      </c>
    </row>
    <row r="35" spans="1:8">
      <c r="A35" s="13"/>
      <c r="B35" s="51" t="s">
        <v>115</v>
      </c>
      <c r="C35" s="10">
        <v>27</v>
      </c>
      <c r="D35" s="12">
        <v>493</v>
      </c>
      <c r="E35" s="14" t="s">
        <v>43</v>
      </c>
      <c r="F35" s="17">
        <v>27596656</v>
      </c>
      <c r="G35" s="20">
        <v>23.99</v>
      </c>
      <c r="H35" s="14" t="s">
        <v>38</v>
      </c>
    </row>
    <row r="36" spans="1:8">
      <c r="A36" s="13"/>
      <c r="B36" s="51" t="s">
        <v>115</v>
      </c>
      <c r="C36" s="10">
        <v>27</v>
      </c>
      <c r="D36" s="12">
        <v>499</v>
      </c>
      <c r="E36" s="14" t="s">
        <v>39</v>
      </c>
      <c r="F36" s="17">
        <v>40978148</v>
      </c>
      <c r="G36" s="20">
        <v>484.72</v>
      </c>
      <c r="H36" s="14" t="s">
        <v>40</v>
      </c>
    </row>
    <row r="37" spans="1:8" ht="13.5" thickBot="1">
      <c r="A37" s="120" t="s">
        <v>26</v>
      </c>
      <c r="B37" s="100"/>
      <c r="C37" s="11"/>
      <c r="D37" s="11"/>
      <c r="E37" s="5"/>
      <c r="F37" s="11"/>
      <c r="G37" s="128">
        <f>SUM(G31:G36)</f>
        <v>5572.49</v>
      </c>
      <c r="H37" s="6"/>
    </row>
    <row r="38" spans="1:8">
      <c r="A38" s="56" t="s">
        <v>57</v>
      </c>
      <c r="B38" s="89"/>
      <c r="C38" s="12"/>
      <c r="D38" s="12"/>
      <c r="E38" s="82"/>
      <c r="F38" s="12"/>
      <c r="G38" s="20">
        <v>28107.1</v>
      </c>
      <c r="H38" s="68"/>
    </row>
    <row r="39" spans="1:8">
      <c r="A39" s="49" t="s">
        <v>27</v>
      </c>
      <c r="B39" s="51" t="s">
        <v>115</v>
      </c>
      <c r="C39" s="69">
        <v>3</v>
      </c>
      <c r="D39" s="69">
        <v>127</v>
      </c>
      <c r="E39" s="117" t="s">
        <v>105</v>
      </c>
      <c r="F39" s="51" t="s">
        <v>111</v>
      </c>
      <c r="G39" s="88">
        <v>300</v>
      </c>
      <c r="H39" s="117" t="s">
        <v>112</v>
      </c>
    </row>
    <row r="40" spans="1:8">
      <c r="A40" s="49"/>
      <c r="B40" s="51" t="s">
        <v>115</v>
      </c>
      <c r="C40" s="69">
        <v>14</v>
      </c>
      <c r="D40" s="69">
        <v>624763</v>
      </c>
      <c r="E40" s="117" t="s">
        <v>105</v>
      </c>
      <c r="F40" s="51" t="s">
        <v>129</v>
      </c>
      <c r="G40" s="88">
        <v>-33.54</v>
      </c>
      <c r="H40" s="117" t="s">
        <v>130</v>
      </c>
    </row>
    <row r="41" spans="1:8">
      <c r="A41" s="49"/>
      <c r="B41" s="51" t="s">
        <v>115</v>
      </c>
      <c r="C41" s="69">
        <v>20</v>
      </c>
      <c r="D41" s="69">
        <v>480</v>
      </c>
      <c r="E41" s="117" t="s">
        <v>131</v>
      </c>
      <c r="F41" s="51">
        <v>9197027</v>
      </c>
      <c r="G41" s="88">
        <v>0.01</v>
      </c>
      <c r="H41" s="117" t="s">
        <v>132</v>
      </c>
    </row>
    <row r="42" spans="1:8">
      <c r="A42" s="49"/>
      <c r="B42" s="51" t="s">
        <v>115</v>
      </c>
      <c r="C42" s="69">
        <v>22</v>
      </c>
      <c r="D42" s="69">
        <v>484</v>
      </c>
      <c r="E42" s="102" t="s">
        <v>16</v>
      </c>
      <c r="F42" s="69">
        <v>11022</v>
      </c>
      <c r="G42" s="88">
        <v>87.9</v>
      </c>
      <c r="H42" s="52" t="s">
        <v>82</v>
      </c>
    </row>
    <row r="43" spans="1:8">
      <c r="A43" s="49"/>
      <c r="B43" s="51" t="s">
        <v>115</v>
      </c>
      <c r="C43" s="69">
        <v>22</v>
      </c>
      <c r="D43" s="69">
        <v>129</v>
      </c>
      <c r="E43" s="102" t="s">
        <v>105</v>
      </c>
      <c r="F43" s="51" t="s">
        <v>111</v>
      </c>
      <c r="G43" s="88">
        <v>100</v>
      </c>
      <c r="H43" s="117" t="s">
        <v>112</v>
      </c>
    </row>
    <row r="44" spans="1:8">
      <c r="A44" s="49"/>
      <c r="B44" s="51" t="s">
        <v>115</v>
      </c>
      <c r="C44" s="69">
        <v>28</v>
      </c>
      <c r="D44" s="69">
        <v>506</v>
      </c>
      <c r="E44" s="101" t="s">
        <v>41</v>
      </c>
      <c r="F44" s="69">
        <v>50146</v>
      </c>
      <c r="G44" s="88">
        <v>80</v>
      </c>
      <c r="H44" s="52" t="s">
        <v>64</v>
      </c>
    </row>
    <row r="45" spans="1:8">
      <c r="A45" s="49"/>
      <c r="B45" s="51" t="s">
        <v>115</v>
      </c>
      <c r="C45" s="69">
        <v>28</v>
      </c>
      <c r="D45" s="69">
        <v>507</v>
      </c>
      <c r="E45" s="101" t="s">
        <v>41</v>
      </c>
      <c r="F45" s="69">
        <v>50146</v>
      </c>
      <c r="G45" s="88">
        <v>15.2</v>
      </c>
      <c r="H45" s="52" t="s">
        <v>84</v>
      </c>
    </row>
    <row r="46" spans="1:8">
      <c r="A46" s="49"/>
      <c r="B46" s="51" t="s">
        <v>115</v>
      </c>
      <c r="C46" s="69">
        <v>28</v>
      </c>
      <c r="D46" s="69">
        <v>504</v>
      </c>
      <c r="E46" s="101" t="s">
        <v>41</v>
      </c>
      <c r="F46" s="69">
        <v>50132</v>
      </c>
      <c r="G46" s="88">
        <v>100</v>
      </c>
      <c r="H46" s="52" t="s">
        <v>63</v>
      </c>
    </row>
    <row r="47" spans="1:8">
      <c r="A47" s="49"/>
      <c r="B47" s="51" t="s">
        <v>115</v>
      </c>
      <c r="C47" s="69">
        <v>28</v>
      </c>
      <c r="D47" s="69">
        <v>505</v>
      </c>
      <c r="E47" s="101" t="s">
        <v>41</v>
      </c>
      <c r="F47" s="69">
        <v>50132</v>
      </c>
      <c r="G47" s="88">
        <v>19</v>
      </c>
      <c r="H47" s="52" t="s">
        <v>83</v>
      </c>
    </row>
    <row r="48" spans="1:8">
      <c r="A48" s="49"/>
      <c r="B48" s="51" t="s">
        <v>115</v>
      </c>
      <c r="C48" s="69">
        <v>28</v>
      </c>
      <c r="D48" s="69">
        <v>502</v>
      </c>
      <c r="E48" s="101" t="s">
        <v>41</v>
      </c>
      <c r="F48" s="69">
        <v>53533</v>
      </c>
      <c r="G48" s="88">
        <v>2512</v>
      </c>
      <c r="H48" s="52" t="s">
        <v>42</v>
      </c>
    </row>
    <row r="49" spans="1:228">
      <c r="A49" s="49"/>
      <c r="B49" s="51" t="s">
        <v>115</v>
      </c>
      <c r="C49" s="69">
        <v>28</v>
      </c>
      <c r="D49" s="69">
        <v>503</v>
      </c>
      <c r="E49" s="52" t="s">
        <v>41</v>
      </c>
      <c r="F49" s="69">
        <v>53533</v>
      </c>
      <c r="G49" s="88">
        <v>477.28</v>
      </c>
      <c r="H49" s="52" t="s">
        <v>85</v>
      </c>
    </row>
    <row r="50" spans="1:228">
      <c r="A50" s="49"/>
      <c r="B50" s="51" t="s">
        <v>115</v>
      </c>
      <c r="C50" s="69">
        <v>28</v>
      </c>
      <c r="D50" s="69">
        <v>501</v>
      </c>
      <c r="E50" s="117" t="s">
        <v>86</v>
      </c>
      <c r="F50" s="69">
        <v>343</v>
      </c>
      <c r="G50" s="88">
        <v>1275</v>
      </c>
      <c r="H50" s="52" t="s">
        <v>65</v>
      </c>
    </row>
    <row r="51" spans="1:228">
      <c r="A51" s="49"/>
      <c r="B51" s="51" t="s">
        <v>115</v>
      </c>
      <c r="C51" s="69">
        <v>28</v>
      </c>
      <c r="D51" s="69">
        <v>131</v>
      </c>
      <c r="E51" s="117" t="s">
        <v>105</v>
      </c>
      <c r="F51" s="51" t="s">
        <v>111</v>
      </c>
      <c r="G51" s="88">
        <v>200</v>
      </c>
      <c r="H51" s="117" t="s">
        <v>112</v>
      </c>
    </row>
    <row r="52" spans="1:228">
      <c r="A52" s="49"/>
      <c r="B52" s="51" t="s">
        <v>115</v>
      </c>
      <c r="C52" s="69">
        <v>29</v>
      </c>
      <c r="D52" s="69">
        <v>516</v>
      </c>
      <c r="E52" s="117" t="s">
        <v>133</v>
      </c>
      <c r="F52" s="69">
        <v>1756</v>
      </c>
      <c r="G52" s="88">
        <v>650</v>
      </c>
      <c r="H52" s="52" t="s">
        <v>134</v>
      </c>
    </row>
    <row r="53" spans="1:228">
      <c r="A53" s="49"/>
      <c r="B53" s="51" t="s">
        <v>115</v>
      </c>
      <c r="C53" s="69">
        <v>30</v>
      </c>
      <c r="D53" s="69">
        <v>519</v>
      </c>
      <c r="E53" s="117" t="s">
        <v>135</v>
      </c>
      <c r="F53" s="69">
        <v>3002943</v>
      </c>
      <c r="G53" s="88">
        <v>565.25</v>
      </c>
      <c r="H53" s="52" t="s">
        <v>136</v>
      </c>
    </row>
    <row r="54" spans="1:228">
      <c r="A54" s="49"/>
      <c r="B54" s="51" t="s">
        <v>115</v>
      </c>
      <c r="C54" s="69">
        <v>31</v>
      </c>
      <c r="D54" s="69">
        <v>522</v>
      </c>
      <c r="E54" s="117" t="s">
        <v>113</v>
      </c>
      <c r="F54" s="69">
        <v>603172</v>
      </c>
      <c r="G54" s="88">
        <v>350.01</v>
      </c>
      <c r="H54" s="52" t="s">
        <v>137</v>
      </c>
    </row>
    <row r="55" spans="1:228" s="34" customFormat="1" ht="13.5" thickBot="1">
      <c r="A55" s="129" t="s">
        <v>28</v>
      </c>
      <c r="B55" s="35"/>
      <c r="C55" s="35"/>
      <c r="D55" s="35"/>
      <c r="E55" s="36"/>
      <c r="F55" s="35"/>
      <c r="G55" s="153">
        <f>SUM(G38:G54)</f>
        <v>34805.21</v>
      </c>
      <c r="H55" s="154"/>
      <c r="I55" s="57"/>
      <c r="J55" s="57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9" customFormat="1">
      <c r="A56" s="56" t="s">
        <v>99</v>
      </c>
      <c r="B56" s="79"/>
      <c r="C56" s="79"/>
      <c r="D56" s="79"/>
      <c r="E56" s="92"/>
      <c r="F56" s="79"/>
      <c r="G56" s="93">
        <v>2612</v>
      </c>
      <c r="H56" s="94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ht="13.5" thickBot="1">
      <c r="A57" s="50" t="s">
        <v>98</v>
      </c>
      <c r="B57" s="51"/>
      <c r="C57" s="51"/>
      <c r="D57" s="51"/>
      <c r="E57" s="52"/>
      <c r="F57" s="51"/>
      <c r="G57" s="53"/>
      <c r="H57" s="54"/>
      <c r="I57" s="39"/>
      <c r="J57" s="39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</row>
    <row r="58" spans="1:228" s="34" customFormat="1" ht="13.5" thickBot="1">
      <c r="A58" s="118" t="s">
        <v>100</v>
      </c>
      <c r="B58" s="130"/>
      <c r="C58" s="95"/>
      <c r="D58" s="95"/>
      <c r="E58" s="95"/>
      <c r="F58" s="95"/>
      <c r="G58" s="119">
        <f>SUM(G56:G57)</f>
        <v>2612</v>
      </c>
      <c r="H58" s="123"/>
      <c r="I58" s="39"/>
      <c r="J58" s="39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9" customFormat="1">
      <c r="A59" s="50">
        <v>20.25</v>
      </c>
      <c r="B59" s="150" t="s">
        <v>115</v>
      </c>
      <c r="C59" s="69">
        <v>31</v>
      </c>
      <c r="D59" s="69">
        <v>523</v>
      </c>
      <c r="E59" s="54" t="s">
        <v>139</v>
      </c>
      <c r="F59" s="107"/>
      <c r="G59" s="72">
        <v>2420</v>
      </c>
      <c r="H59" s="151" t="s">
        <v>140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 ht="13.5" thickBot="1">
      <c r="A60" s="118" t="s">
        <v>138</v>
      </c>
      <c r="B60" s="23"/>
      <c r="C60" s="23"/>
      <c r="D60" s="23"/>
      <c r="E60" s="23"/>
      <c r="F60" s="155"/>
      <c r="G60" s="119">
        <f>SUM(G59)</f>
        <v>2420</v>
      </c>
      <c r="H60" s="156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>
      <c r="A61" s="56" t="s">
        <v>101</v>
      </c>
      <c r="B61" s="152"/>
      <c r="C61" s="41"/>
      <c r="D61" s="41"/>
      <c r="E61" s="41"/>
      <c r="F61" s="41"/>
      <c r="G61" s="55">
        <v>162.6</v>
      </c>
      <c r="H61" s="56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>
      <c r="A62" s="25" t="s">
        <v>87</v>
      </c>
      <c r="B62" s="51"/>
      <c r="C62" s="51"/>
      <c r="D62" s="51"/>
      <c r="E62" s="54"/>
      <c r="F62" s="51"/>
      <c r="G62" s="53"/>
      <c r="H62" s="54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9" customFormat="1" ht="13.5" thickBot="1">
      <c r="A63" s="118" t="s">
        <v>88</v>
      </c>
      <c r="B63" s="130"/>
      <c r="C63" s="95"/>
      <c r="D63" s="95"/>
      <c r="E63" s="95"/>
      <c r="F63" s="95"/>
      <c r="G63" s="119">
        <f>SUM(G61:G62)</f>
        <v>162.6</v>
      </c>
      <c r="H63" s="12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9" customFormat="1">
      <c r="A64" s="56" t="s">
        <v>102</v>
      </c>
      <c r="B64" s="26"/>
      <c r="C64" s="41"/>
      <c r="D64" s="41"/>
      <c r="E64" s="41"/>
      <c r="F64" s="41"/>
      <c r="G64" s="55">
        <v>1141.93</v>
      </c>
      <c r="H64" s="5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9" customFormat="1">
      <c r="A65" s="25" t="s">
        <v>66</v>
      </c>
      <c r="B65" s="51" t="s">
        <v>115</v>
      </c>
      <c r="C65" s="51">
        <v>27</v>
      </c>
      <c r="D65" s="51">
        <v>491</v>
      </c>
      <c r="E65" s="54" t="s">
        <v>141</v>
      </c>
      <c r="F65" s="51"/>
      <c r="G65" s="53">
        <v>827.5</v>
      </c>
      <c r="H65" s="54" t="s">
        <v>142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9" customFormat="1" ht="13.5" thickBot="1">
      <c r="A66" s="118" t="s">
        <v>88</v>
      </c>
      <c r="B66" s="31"/>
      <c r="C66" s="32"/>
      <c r="D66" s="32"/>
      <c r="E66" s="32"/>
      <c r="F66" s="32"/>
      <c r="G66" s="119">
        <f>SUM(G64:G65)</f>
        <v>1969.43</v>
      </c>
      <c r="H66" s="33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9" customFormat="1">
      <c r="A67" s="56" t="s">
        <v>58</v>
      </c>
      <c r="B67" s="26"/>
      <c r="C67" s="41"/>
      <c r="D67" s="41"/>
      <c r="E67" s="41"/>
      <c r="F67" s="41"/>
      <c r="G67" s="55">
        <v>2400</v>
      </c>
      <c r="H67" s="56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ht="13.5" thickBot="1">
      <c r="A68" s="25" t="s">
        <v>29</v>
      </c>
      <c r="B68" s="51" t="s">
        <v>115</v>
      </c>
      <c r="C68" s="27">
        <v>27</v>
      </c>
      <c r="D68" s="27">
        <v>494</v>
      </c>
      <c r="E68" s="28" t="s">
        <v>30</v>
      </c>
      <c r="F68" s="27">
        <v>13</v>
      </c>
      <c r="G68" s="29">
        <v>600</v>
      </c>
      <c r="H68" s="30" t="s">
        <v>32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</row>
    <row r="69" spans="1:228" s="57" customFormat="1" ht="13.5" thickBot="1">
      <c r="A69" s="131" t="s">
        <v>31</v>
      </c>
      <c r="B69" s="61"/>
      <c r="C69" s="62"/>
      <c r="D69" s="62"/>
      <c r="E69" s="63"/>
      <c r="F69" s="62"/>
      <c r="G69" s="132">
        <f>SUM(G67:G68)</f>
        <v>3000</v>
      </c>
      <c r="H69" s="64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24" customFormat="1" ht="13.5" thickBot="1">
      <c r="A70" s="58" t="s">
        <v>120</v>
      </c>
      <c r="B70" s="59"/>
      <c r="C70" s="59"/>
      <c r="D70" s="59"/>
      <c r="E70" s="60"/>
      <c r="F70" s="59"/>
      <c r="G70" s="45">
        <f>G14+G17+G22+G26+G30+G37+G55+G58+G60+G63+G66+G69</f>
        <v>97188.36</v>
      </c>
      <c r="H70" s="60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57"/>
      <c r="FX70" s="57"/>
      <c r="FY70" s="57"/>
      <c r="FZ70" s="57"/>
      <c r="GA70" s="57"/>
      <c r="GB70" s="57"/>
      <c r="GC70" s="57"/>
      <c r="GD70" s="57"/>
      <c r="GE70" s="57"/>
      <c r="GF70" s="57"/>
      <c r="GG70" s="57"/>
      <c r="GH70" s="57"/>
      <c r="GI70" s="57"/>
      <c r="GJ70" s="57"/>
      <c r="GK70" s="57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</row>
    <row r="71" spans="1:228"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2019-06-19T09:22:46Z</cp:lastPrinted>
  <dcterms:created xsi:type="dcterms:W3CDTF">2016-01-19T13:06:09Z</dcterms:created>
  <dcterms:modified xsi:type="dcterms:W3CDTF">2019-06-19T09:24:53Z</dcterms:modified>
</cp:coreProperties>
</file>